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4\"/>
    </mc:Choice>
  </mc:AlternateContent>
  <bookViews>
    <workbookView xWindow="0" yWindow="0" windowWidth="20490" windowHeight="77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'[2]PNT-QUOT-#3'!#REF!</definedName>
    <definedName name="\z">'[2]COAT&amp;WRAP-QIOT-#3'!#REF!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(C4)'!$A$5:$M$5</definedName>
    <definedName name="_h1" hidden="1">{"'TDTGT (theo Dphuong)'!$A$4:$F$75"}</definedName>
    <definedName name="_h2" hidden="1">{"'TDTGT (theo Dphuong)'!$A$4:$F$75"}</definedName>
    <definedName name="A">'[2]PNT-QUOT-#3'!#REF!</definedName>
    <definedName name="AAA">'[3]MTL$-INTER'!#REF!</definedName>
    <definedName name="abc" hidden="1">{"'TDTGT (theo Dphuong)'!$A$4:$F$75"}</definedName>
    <definedName name="adsf">#REF!</definedName>
    <definedName name="anpha">#REF!</definedName>
    <definedName name="B">'[2]PNT-QUOT-#3'!#REF!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'[2]PNT-QUOT-#3'!#REF!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'[2]COAT&amp;WRAP-QIOT-#3'!#REF!</definedName>
    <definedName name="gcm">'[4]gia vt,nc,may'!$H$7:$I$17</definedName>
    <definedName name="GM">'[5]VT,NC,M'!$D$1:$E$65536</definedName>
    <definedName name="GNC">'[5]VT,NC,M'!$G$1:$H$65536</definedName>
    <definedName name="GVT">'[5]VT,NC,M'!$A$1:$B$65536</definedName>
    <definedName name="h" hidden="1">{"'TDTGT (theo Dphuong)'!$A$4:$F$75"}</definedName>
    <definedName name="hab">#REF!</definedName>
    <definedName name="habac">#REF!</definedName>
    <definedName name="Habac1">'[6]7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'[2]COAT&amp;WRAP-QIOT-#3'!#REF!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'[2]COAT&amp;WRAP-QIOT-#3'!#REF!</definedName>
    <definedName name="mc">#REF!</definedName>
    <definedName name="MF">'[2]COAT&amp;WRAP-QIOT-#3'!#REF!</definedName>
    <definedName name="mnh">'[7]2.74'!#REF!</definedName>
    <definedName name="n">'[7]2.74'!#REF!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'[2]PNT-QUOT-#3'!#REF!</definedName>
    <definedName name="PEJM">'[2]COAT&amp;WRAP-QIOT-#3'!#REF!</definedName>
    <definedName name="PF">'[2]PNT-QUOT-#3'!#REF!</definedName>
    <definedName name="PM">[8]IBASE!$AH$16:$AV$110</definedName>
    <definedName name="Print_Area_MI">[9]ESTI.!$A$1:$U$52</definedName>
    <definedName name="_xlnm.Print_Titles">'[10]TiÕn ®é thùc hiÖn KC'!#REF!</definedName>
    <definedName name="pt">#REF!</definedName>
    <definedName name="ptr">#REF!</definedName>
    <definedName name="ptvt">'[11]ma-pt'!$A$6:$IV$228</definedName>
    <definedName name="qưeqwrqw" hidden="1">{#N/A,#N/A,FALSE,"Chung"}</definedName>
    <definedName name="RT">'[2]COAT&amp;WRAP-QIOT-#3'!#REF!</definedName>
    <definedName name="SB">[8]IBASE!$AH$7:$AL$14</definedName>
    <definedName name="SORT">#REF!</definedName>
    <definedName name="SORT_AREA">'[9]DI-ESTI'!$A$8:$R$489</definedName>
    <definedName name="SP">'[2]PNT-QUOT-#3'!#REF!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'[2]COAT&amp;WRAP-QIOT-#3'!#REF!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'[12]7 THAI NGUYEN'!$A$11</definedName>
    <definedName name="ZYX">#REF!</definedName>
    <definedName name="ZZZ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4" i="1" l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G5" i="1"/>
  <c r="F5" i="1"/>
  <c r="E5" i="1"/>
  <c r="D5" i="1"/>
  <c r="C5" i="1"/>
  <c r="B5" i="1"/>
  <c r="A5" i="1"/>
  <c r="F4" i="1"/>
  <c r="E4" i="1"/>
  <c r="D4" i="1"/>
  <c r="C4" i="1"/>
  <c r="I3" i="1"/>
  <c r="H3" i="1"/>
  <c r="G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<sst xmlns="http://schemas.openxmlformats.org/spreadsheetml/2006/main" count="113" uniqueCount="106">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</sst>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9" fillId="2" borderId="0" xfId="0" applyFont="1" applyFill="1" applyAlignment="1"/>
    <xf numFmtId="0" fontId="11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4/C&#225;c%20V&#7909;/Bao%20cao%20CN%20thang%204%202021%20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>
        <row r="1">
          <cell r="A1" t="str">
            <v>Chỉ số sản xuất công nghiệp
Tháng 04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  <cell r="C3" t="str">
            <v>Các tháng năm 2020 so với tháng bình quân năm gốc 2015</v>
          </cell>
          <cell r="G3" t="str">
            <v>Tháng 04/2021
so với
tháng 03/2021</v>
          </cell>
          <cell r="H3" t="str">
            <v>Tháng 04/2021
so với
cùng kỳ</v>
          </cell>
          <cell r="I3" t="str">
            <v xml:space="preserve">04 Tháng 2021
so với
cùng kỳ
</v>
          </cell>
        </row>
        <row r="4">
          <cell r="C4" t="str">
            <v>Tháng 1</v>
          </cell>
          <cell r="D4" t="str">
            <v>Tháng 2</v>
          </cell>
          <cell r="E4" t="str">
            <v>Tháng 3</v>
          </cell>
          <cell r="F4" t="str">
            <v>Tháng 4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123.67</v>
          </cell>
          <cell r="D5">
            <v>91.68</v>
          </cell>
          <cell r="E5">
            <v>106.79</v>
          </cell>
          <cell r="F5">
            <v>103.64</v>
          </cell>
          <cell r="G5">
            <v>105.74</v>
          </cell>
          <cell r="H5">
            <v>124.11</v>
          </cell>
          <cell r="I5">
            <v>109.96</v>
          </cell>
        </row>
        <row r="6">
          <cell r="A6" t="str">
            <v>B</v>
          </cell>
          <cell r="B6" t="str">
            <v>Khai khoáng</v>
          </cell>
          <cell r="C6">
            <v>107.54</v>
          </cell>
          <cell r="D6">
            <v>87.59</v>
          </cell>
          <cell r="E6">
            <v>94.51</v>
          </cell>
          <cell r="F6">
            <v>91.74</v>
          </cell>
          <cell r="G6">
            <v>91.87</v>
          </cell>
          <cell r="H6">
            <v>101.77</v>
          </cell>
          <cell r="I6">
            <v>94.34</v>
          </cell>
        </row>
        <row r="7">
          <cell r="A7">
            <v>5</v>
          </cell>
          <cell r="B7" t="str">
            <v>Khai thác than cứng và than non</v>
          </cell>
          <cell r="C7">
            <v>115.59</v>
          </cell>
          <cell r="D7">
            <v>88.27</v>
          </cell>
          <cell r="E7">
            <v>100.18</v>
          </cell>
          <cell r="F7">
            <v>91.01</v>
          </cell>
          <cell r="G7">
            <v>96.61</v>
          </cell>
          <cell r="H7">
            <v>98.75</v>
          </cell>
          <cell r="I7">
            <v>97.19</v>
          </cell>
        </row>
        <row r="8">
          <cell r="A8">
            <v>510</v>
          </cell>
          <cell r="B8" t="str">
            <v>Khai thác và thu gom than cứng</v>
          </cell>
          <cell r="C8">
            <v>115.59</v>
          </cell>
          <cell r="D8">
            <v>88.27</v>
          </cell>
          <cell r="E8">
            <v>100.18</v>
          </cell>
          <cell r="F8">
            <v>91.01</v>
          </cell>
          <cell r="G8">
            <v>96.61</v>
          </cell>
          <cell r="H8">
            <v>98.75</v>
          </cell>
          <cell r="I8">
            <v>97.19</v>
          </cell>
        </row>
        <row r="9">
          <cell r="A9">
            <v>6</v>
          </cell>
          <cell r="B9" t="str">
            <v>Khai thác dầu thô và khí đốt tự nhiên</v>
          </cell>
          <cell r="C9">
            <v>102.16</v>
          </cell>
          <cell r="D9">
            <v>86.9</v>
          </cell>
          <cell r="E9">
            <v>90.14</v>
          </cell>
          <cell r="F9">
            <v>90.89</v>
          </cell>
          <cell r="G9">
            <v>87.68</v>
          </cell>
          <cell r="H9">
            <v>101.69</v>
          </cell>
          <cell r="I9">
            <v>91.11</v>
          </cell>
        </row>
        <row r="10">
          <cell r="A10">
            <v>610</v>
          </cell>
          <cell r="B10" t="str">
            <v>Khai thác dầu thô</v>
          </cell>
          <cell r="C10">
            <v>93.17</v>
          </cell>
          <cell r="D10">
            <v>94.63</v>
          </cell>
          <cell r="E10">
            <v>92.71</v>
          </cell>
          <cell r="F10">
            <v>90.36</v>
          </cell>
          <cell r="G10">
            <v>89.76</v>
          </cell>
          <cell r="H10">
            <v>94.99</v>
          </cell>
          <cell r="I10">
            <v>91.04</v>
          </cell>
        </row>
        <row r="11">
          <cell r="A11">
            <v>620</v>
          </cell>
          <cell r="B11" t="str">
            <v>Khai thác khí đốt tự nhiên</v>
          </cell>
          <cell r="C11">
            <v>110.81</v>
          </cell>
          <cell r="D11">
            <v>80.61</v>
          </cell>
          <cell r="E11">
            <v>87.88</v>
          </cell>
          <cell r="F11">
            <v>91.31</v>
          </cell>
          <cell r="G11">
            <v>85.89</v>
          </cell>
          <cell r="H11">
            <v>107.36</v>
          </cell>
          <cell r="I11">
            <v>91.17</v>
          </cell>
        </row>
        <row r="12">
          <cell r="A12">
            <v>7</v>
          </cell>
          <cell r="B12" t="str">
            <v>Khai thác quặng kim loại</v>
          </cell>
          <cell r="C12">
            <v>123.28</v>
          </cell>
          <cell r="D12">
            <v>104.5</v>
          </cell>
          <cell r="E12">
            <v>113.53</v>
          </cell>
          <cell r="F12">
            <v>88.68</v>
          </cell>
          <cell r="G12">
            <v>104.58</v>
          </cell>
          <cell r="H12">
            <v>106.04</v>
          </cell>
          <cell r="I12">
            <v>104.9</v>
          </cell>
        </row>
        <row r="13">
          <cell r="A13">
            <v>710</v>
          </cell>
          <cell r="B13" t="str">
            <v>Khai thác quặng sắt</v>
          </cell>
          <cell r="C13">
            <v>98.95</v>
          </cell>
          <cell r="D13">
            <v>85.28</v>
          </cell>
          <cell r="E13">
            <v>91.83</v>
          </cell>
          <cell r="F13">
            <v>45.02</v>
          </cell>
          <cell r="G13">
            <v>74.37</v>
          </cell>
          <cell r="H13">
            <v>58.91</v>
          </cell>
          <cell r="I13">
            <v>70.989999999999995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137.68</v>
          </cell>
          <cell r="D14">
            <v>116.02</v>
          </cell>
          <cell r="E14">
            <v>126.46</v>
          </cell>
          <cell r="F14">
            <v>117.1</v>
          </cell>
          <cell r="G14">
            <v>123.16</v>
          </cell>
          <cell r="H14">
            <v>134.46</v>
          </cell>
          <cell r="I14">
            <v>125.66</v>
          </cell>
        </row>
        <row r="15">
          <cell r="A15">
            <v>8</v>
          </cell>
          <cell r="B15" t="str">
            <v>Khai khoáng khác</v>
          </cell>
          <cell r="C15">
            <v>126.44</v>
          </cell>
          <cell r="D15">
            <v>87.99</v>
          </cell>
          <cell r="E15">
            <v>106.79</v>
          </cell>
          <cell r="F15">
            <v>93.56</v>
          </cell>
          <cell r="G15">
            <v>102.07</v>
          </cell>
          <cell r="H15">
            <v>101.57</v>
          </cell>
          <cell r="I15">
            <v>101.95</v>
          </cell>
        </row>
        <row r="16">
          <cell r="A16">
            <v>810</v>
          </cell>
          <cell r="B16" t="str">
            <v>Khai thác đá, cát, sỏi, đất sét</v>
          </cell>
          <cell r="C16">
            <v>126.44</v>
          </cell>
          <cell r="D16">
            <v>87.99</v>
          </cell>
          <cell r="E16">
            <v>106.79</v>
          </cell>
          <cell r="F16">
            <v>93.56</v>
          </cell>
          <cell r="G16">
            <v>102.07</v>
          </cell>
          <cell r="H16">
            <v>101.57</v>
          </cell>
          <cell r="I16">
            <v>101.95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96.37</v>
          </cell>
          <cell r="D17">
            <v>85.17</v>
          </cell>
          <cell r="E17">
            <v>90.69</v>
          </cell>
          <cell r="F17">
            <v>110.09</v>
          </cell>
          <cell r="G17">
            <v>96.73</v>
          </cell>
          <cell r="H17">
            <v>140.77000000000001</v>
          </cell>
          <cell r="I17">
            <v>104.02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96.37</v>
          </cell>
          <cell r="D18">
            <v>85.17</v>
          </cell>
          <cell r="E18">
            <v>90.69</v>
          </cell>
          <cell r="F18">
            <v>110.09</v>
          </cell>
          <cell r="G18">
            <v>96.73</v>
          </cell>
          <cell r="H18">
            <v>140.77000000000001</v>
          </cell>
          <cell r="I18">
            <v>104.02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127.15</v>
          </cell>
          <cell r="D19">
            <v>92.23</v>
          </cell>
          <cell r="E19">
            <v>109.4</v>
          </cell>
          <cell r="F19">
            <v>105.26</v>
          </cell>
          <cell r="G19">
            <v>107.95</v>
          </cell>
          <cell r="H19">
            <v>129.12</v>
          </cell>
          <cell r="I19">
            <v>112.69</v>
          </cell>
        </row>
        <row r="20">
          <cell r="A20">
            <v>10</v>
          </cell>
          <cell r="B20" t="str">
            <v>Sản xuất chế biến thực phẩm</v>
          </cell>
          <cell r="C20">
            <v>113.71</v>
          </cell>
          <cell r="D20">
            <v>93.08</v>
          </cell>
          <cell r="E20">
            <v>103.29</v>
          </cell>
          <cell r="F20">
            <v>108.37</v>
          </cell>
          <cell r="G20">
            <v>105.04</v>
          </cell>
          <cell r="H20">
            <v>112.85</v>
          </cell>
          <cell r="I20">
            <v>107.05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118.63</v>
          </cell>
          <cell r="D21">
            <v>98.22</v>
          </cell>
          <cell r="E21">
            <v>108.39</v>
          </cell>
          <cell r="F21">
            <v>106.54</v>
          </cell>
          <cell r="G21">
            <v>107.76</v>
          </cell>
          <cell r="H21">
            <v>112.78</v>
          </cell>
          <cell r="I21">
            <v>109.01</v>
          </cell>
        </row>
        <row r="22">
          <cell r="A22">
            <v>1030</v>
          </cell>
          <cell r="B22" t="str">
            <v>Chế biến và bảo quản rau quả</v>
          </cell>
          <cell r="C22">
            <v>127.07</v>
          </cell>
          <cell r="D22">
            <v>100.74</v>
          </cell>
          <cell r="E22">
            <v>114.65</v>
          </cell>
          <cell r="F22">
            <v>112.92</v>
          </cell>
          <cell r="G22">
            <v>114.01</v>
          </cell>
          <cell r="H22">
            <v>111.42</v>
          </cell>
          <cell r="I22">
            <v>113.3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116.81</v>
          </cell>
          <cell r="D23">
            <v>97.37</v>
          </cell>
          <cell r="E23">
            <v>106.57</v>
          </cell>
          <cell r="F23">
            <v>105.6</v>
          </cell>
          <cell r="G23">
            <v>106.21</v>
          </cell>
          <cell r="H23">
            <v>109.87</v>
          </cell>
          <cell r="I23">
            <v>107.18</v>
          </cell>
        </row>
        <row r="24">
          <cell r="A24">
            <v>1061</v>
          </cell>
          <cell r="B24" t="str">
            <v>Xay xát và sản xuất bột thô</v>
          </cell>
          <cell r="C24">
            <v>95.15</v>
          </cell>
          <cell r="D24">
            <v>85.49</v>
          </cell>
          <cell r="E24">
            <v>90.44</v>
          </cell>
          <cell r="F24">
            <v>92.34</v>
          </cell>
          <cell r="G24">
            <v>91.1</v>
          </cell>
          <cell r="H24">
            <v>99.69</v>
          </cell>
          <cell r="I24">
            <v>93.29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121.98</v>
          </cell>
          <cell r="D25">
            <v>73.47</v>
          </cell>
          <cell r="E25">
            <v>94.78</v>
          </cell>
          <cell r="F25">
            <v>110.38</v>
          </cell>
          <cell r="G25">
            <v>100.28</v>
          </cell>
          <cell r="H25">
            <v>120.27</v>
          </cell>
          <cell r="I25">
            <v>105.56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105.33</v>
          </cell>
          <cell r="D26">
            <v>97.85</v>
          </cell>
          <cell r="E26">
            <v>101.68</v>
          </cell>
          <cell r="F26">
            <v>111.84</v>
          </cell>
          <cell r="G26">
            <v>105</v>
          </cell>
          <cell r="H26">
            <v>113.65</v>
          </cell>
          <cell r="I26">
            <v>107.18</v>
          </cell>
        </row>
        <row r="27">
          <cell r="A27">
            <v>11</v>
          </cell>
          <cell r="B27" t="str">
            <v>Sản xuất đồ uống</v>
          </cell>
          <cell r="C27">
            <v>119.62</v>
          </cell>
          <cell r="D27">
            <v>106.02</v>
          </cell>
          <cell r="E27">
            <v>113.38</v>
          </cell>
          <cell r="F27">
            <v>111.93</v>
          </cell>
          <cell r="G27">
            <v>112.92</v>
          </cell>
          <cell r="H27">
            <v>127.1</v>
          </cell>
          <cell r="I27">
            <v>116.07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120.78</v>
          </cell>
          <cell r="D28">
            <v>102.75</v>
          </cell>
          <cell r="E28">
            <v>112.92</v>
          </cell>
          <cell r="F28">
            <v>119.68</v>
          </cell>
          <cell r="G28">
            <v>115.01</v>
          </cell>
          <cell r="H28">
            <v>134.97</v>
          </cell>
          <cell r="I28">
            <v>119.43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117.95</v>
          </cell>
          <cell r="D29">
            <v>109.92</v>
          </cell>
          <cell r="E29">
            <v>113.99</v>
          </cell>
          <cell r="F29">
            <v>102.48</v>
          </cell>
          <cell r="G29">
            <v>110.24</v>
          </cell>
          <cell r="H29">
            <v>117.14</v>
          </cell>
          <cell r="I29">
            <v>111.78</v>
          </cell>
        </row>
        <row r="30">
          <cell r="A30">
            <v>12</v>
          </cell>
          <cell r="B30" t="str">
            <v>Sản xuất sản phẩm thuốc lá</v>
          </cell>
          <cell r="C30">
            <v>127.68</v>
          </cell>
          <cell r="D30">
            <v>84.59</v>
          </cell>
          <cell r="E30">
            <v>104.84</v>
          </cell>
          <cell r="F30">
            <v>102.85</v>
          </cell>
          <cell r="G30">
            <v>104.1</v>
          </cell>
          <cell r="H30">
            <v>105.2</v>
          </cell>
          <cell r="I30">
            <v>104.39</v>
          </cell>
        </row>
        <row r="31">
          <cell r="A31">
            <v>1200</v>
          </cell>
          <cell r="B31" t="str">
            <v>Sản xuất sản phẩm thuốc lá</v>
          </cell>
          <cell r="C31">
            <v>127.68</v>
          </cell>
          <cell r="D31">
            <v>84.59</v>
          </cell>
          <cell r="E31">
            <v>104.84</v>
          </cell>
          <cell r="F31">
            <v>102.85</v>
          </cell>
          <cell r="G31">
            <v>104.1</v>
          </cell>
          <cell r="H31">
            <v>105.2</v>
          </cell>
          <cell r="I31">
            <v>104.39</v>
          </cell>
        </row>
        <row r="32">
          <cell r="A32">
            <v>13</v>
          </cell>
          <cell r="B32" t="str">
            <v>Dệt</v>
          </cell>
          <cell r="C32">
            <v>119.06</v>
          </cell>
          <cell r="D32">
            <v>92.93</v>
          </cell>
          <cell r="E32">
            <v>105.04</v>
          </cell>
          <cell r="F32">
            <v>102.98</v>
          </cell>
          <cell r="G32">
            <v>104.65</v>
          </cell>
          <cell r="H32">
            <v>117.31</v>
          </cell>
          <cell r="I32">
            <v>107.77</v>
          </cell>
        </row>
        <row r="33">
          <cell r="A33">
            <v>1311</v>
          </cell>
          <cell r="B33" t="str">
            <v>Sản xuất sợi</v>
          </cell>
          <cell r="C33">
            <v>120.01</v>
          </cell>
          <cell r="D33">
            <v>95.6</v>
          </cell>
          <cell r="E33">
            <v>106.91</v>
          </cell>
          <cell r="F33">
            <v>104.05</v>
          </cell>
          <cell r="G33">
            <v>105.87</v>
          </cell>
          <cell r="H33">
            <v>117.38</v>
          </cell>
          <cell r="I33">
            <v>108.72</v>
          </cell>
        </row>
        <row r="34">
          <cell r="A34">
            <v>1312</v>
          </cell>
          <cell r="B34" t="str">
            <v>Sản xuất vải dệt thoi</v>
          </cell>
          <cell r="C34">
            <v>119.36</v>
          </cell>
          <cell r="D34">
            <v>83.11</v>
          </cell>
          <cell r="E34">
            <v>100.27</v>
          </cell>
          <cell r="F34">
            <v>94.52</v>
          </cell>
          <cell r="G34">
            <v>101.61</v>
          </cell>
          <cell r="H34">
            <v>110.46</v>
          </cell>
          <cell r="I34">
            <v>103.82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107.85</v>
          </cell>
          <cell r="D35">
            <v>76.38</v>
          </cell>
          <cell r="E35">
            <v>90.56</v>
          </cell>
          <cell r="F35">
            <v>103.63</v>
          </cell>
          <cell r="G35">
            <v>95.02</v>
          </cell>
          <cell r="H35">
            <v>128.07</v>
          </cell>
          <cell r="I35">
            <v>102.45</v>
          </cell>
        </row>
        <row r="36">
          <cell r="A36">
            <v>14</v>
          </cell>
          <cell r="B36" t="str">
            <v>Sản xuất trang phục</v>
          </cell>
          <cell r="C36">
            <v>115.84</v>
          </cell>
          <cell r="D36">
            <v>87.2</v>
          </cell>
          <cell r="E36">
            <v>102.09</v>
          </cell>
          <cell r="F36">
            <v>106.16</v>
          </cell>
          <cell r="G36">
            <v>103.53</v>
          </cell>
          <cell r="H36">
            <v>129.38999999999999</v>
          </cell>
          <cell r="I36">
            <v>109.51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115.84</v>
          </cell>
          <cell r="D37">
            <v>87.2</v>
          </cell>
          <cell r="E37">
            <v>102.09</v>
          </cell>
          <cell r="F37">
            <v>106.16</v>
          </cell>
          <cell r="G37">
            <v>103.53</v>
          </cell>
          <cell r="H37">
            <v>129.38999999999999</v>
          </cell>
          <cell r="I37">
            <v>109.51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124.12</v>
          </cell>
          <cell r="D38">
            <v>82.99</v>
          </cell>
          <cell r="E38">
            <v>102.29</v>
          </cell>
          <cell r="F38">
            <v>111.37</v>
          </cell>
          <cell r="G38">
            <v>105.42</v>
          </cell>
          <cell r="H38">
            <v>129.25</v>
          </cell>
          <cell r="I38">
            <v>110.95</v>
          </cell>
        </row>
        <row r="39">
          <cell r="A39">
            <v>1520</v>
          </cell>
          <cell r="B39" t="str">
            <v>Sản xuất giày dép</v>
          </cell>
          <cell r="C39">
            <v>124.12</v>
          </cell>
          <cell r="D39">
            <v>82.99</v>
          </cell>
          <cell r="E39">
            <v>102.29</v>
          </cell>
          <cell r="F39">
            <v>111.37</v>
          </cell>
          <cell r="G39">
            <v>105.42</v>
          </cell>
          <cell r="H39">
            <v>129.25</v>
          </cell>
          <cell r="I39">
            <v>110.95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126.44</v>
          </cell>
          <cell r="D40">
            <v>83.27</v>
          </cell>
          <cell r="E40">
            <v>103.38</v>
          </cell>
          <cell r="F40">
            <v>100.77</v>
          </cell>
          <cell r="G40">
            <v>102.35</v>
          </cell>
          <cell r="H40">
            <v>109.48</v>
          </cell>
          <cell r="I40">
            <v>104.21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130.33000000000001</v>
          </cell>
          <cell r="D41">
            <v>80.94</v>
          </cell>
          <cell r="E41">
            <v>103.96</v>
          </cell>
          <cell r="F41">
            <v>105.58</v>
          </cell>
          <cell r="G41">
            <v>104.58</v>
          </cell>
          <cell r="H41">
            <v>96.12</v>
          </cell>
          <cell r="I41">
            <v>102.17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118.47</v>
          </cell>
          <cell r="D42">
            <v>88.04</v>
          </cell>
          <cell r="E42">
            <v>102.21</v>
          </cell>
          <cell r="F42">
            <v>92.12</v>
          </cell>
          <cell r="G42">
            <v>98.03</v>
          </cell>
          <cell r="H42">
            <v>149.32</v>
          </cell>
          <cell r="I42">
            <v>108.6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126.2</v>
          </cell>
          <cell r="D43">
            <v>92.62</v>
          </cell>
          <cell r="E43">
            <v>108.9</v>
          </cell>
          <cell r="F43">
            <v>107.16</v>
          </cell>
          <cell r="G43">
            <v>108.27</v>
          </cell>
          <cell r="H43">
            <v>123.47</v>
          </cell>
          <cell r="I43">
            <v>112.04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126.41</v>
          </cell>
          <cell r="D44">
            <v>93.3</v>
          </cell>
          <cell r="E44">
            <v>109.43</v>
          </cell>
          <cell r="F44">
            <v>106.86</v>
          </cell>
          <cell r="G44">
            <v>108.51</v>
          </cell>
          <cell r="H44">
            <v>125.32</v>
          </cell>
          <cell r="I44">
            <v>112.59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125.88</v>
          </cell>
          <cell r="D45">
            <v>91.64</v>
          </cell>
          <cell r="E45">
            <v>108.12</v>
          </cell>
          <cell r="F45">
            <v>107.58</v>
          </cell>
          <cell r="G45">
            <v>107.92</v>
          </cell>
          <cell r="H45">
            <v>120.97</v>
          </cell>
          <cell r="I45">
            <v>111.26</v>
          </cell>
        </row>
        <row r="46">
          <cell r="A46">
            <v>18</v>
          </cell>
          <cell r="B46" t="str">
            <v>In, sao chép bản ghi các loại</v>
          </cell>
          <cell r="C46">
            <v>101.99</v>
          </cell>
          <cell r="D46">
            <v>65.349999999999994</v>
          </cell>
          <cell r="E46">
            <v>85.61</v>
          </cell>
          <cell r="F46">
            <v>101.8</v>
          </cell>
          <cell r="G46">
            <v>90.32</v>
          </cell>
          <cell r="H46">
            <v>121.81</v>
          </cell>
          <cell r="I46">
            <v>96.54</v>
          </cell>
        </row>
        <row r="47">
          <cell r="A47">
            <v>1811</v>
          </cell>
          <cell r="B47" t="str">
            <v>In ấn</v>
          </cell>
          <cell r="C47">
            <v>100.24</v>
          </cell>
          <cell r="D47">
            <v>61.21</v>
          </cell>
          <cell r="E47">
            <v>83.5</v>
          </cell>
          <cell r="F47">
            <v>95.58</v>
          </cell>
          <cell r="G47">
            <v>86.85</v>
          </cell>
          <cell r="H47">
            <v>113.02</v>
          </cell>
          <cell r="I47">
            <v>91.86</v>
          </cell>
        </row>
        <row r="48">
          <cell r="A48">
            <v>1812</v>
          </cell>
          <cell r="B48" t="str">
            <v>Dịch vụ liên quan đến in</v>
          </cell>
          <cell r="C48">
            <v>109.01</v>
          </cell>
          <cell r="D48">
            <v>77.34</v>
          </cell>
          <cell r="E48">
            <v>92.87</v>
          </cell>
          <cell r="F48">
            <v>118.07</v>
          </cell>
          <cell r="G48">
            <v>101.32</v>
          </cell>
          <cell r="H48">
            <v>145.83000000000001</v>
          </cell>
          <cell r="I48">
            <v>110.91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102.58</v>
          </cell>
          <cell r="D49">
            <v>89.36</v>
          </cell>
          <cell r="E49">
            <v>96.32</v>
          </cell>
          <cell r="F49">
            <v>101.1</v>
          </cell>
          <cell r="G49">
            <v>97.94</v>
          </cell>
          <cell r="H49">
            <v>98.16</v>
          </cell>
          <cell r="I49">
            <v>97.99</v>
          </cell>
        </row>
        <row r="50">
          <cell r="A50">
            <v>1910</v>
          </cell>
          <cell r="B50" t="str">
            <v>Sản xuất than cốc</v>
          </cell>
          <cell r="C50">
            <v>122.59</v>
          </cell>
          <cell r="D50">
            <v>117.26</v>
          </cell>
          <cell r="E50">
            <v>120.01</v>
          </cell>
          <cell r="F50">
            <v>125.53</v>
          </cell>
          <cell r="G50">
            <v>121.89</v>
          </cell>
          <cell r="H50">
            <v>114.07</v>
          </cell>
          <cell r="I50">
            <v>119.9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102.12</v>
          </cell>
          <cell r="D51">
            <v>88.69</v>
          </cell>
          <cell r="E51">
            <v>95.77</v>
          </cell>
          <cell r="F51">
            <v>100.52</v>
          </cell>
          <cell r="G51">
            <v>97.38</v>
          </cell>
          <cell r="H51">
            <v>97.78</v>
          </cell>
          <cell r="I51">
            <v>97.48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123.92</v>
          </cell>
          <cell r="D52">
            <v>88.06</v>
          </cell>
          <cell r="E52">
            <v>105.06</v>
          </cell>
          <cell r="F52">
            <v>100.6</v>
          </cell>
          <cell r="G52">
            <v>103.43</v>
          </cell>
          <cell r="H52">
            <v>107.58</v>
          </cell>
          <cell r="I52">
            <v>104.49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112.94</v>
          </cell>
          <cell r="D53">
            <v>102.81</v>
          </cell>
          <cell r="E53">
            <v>107.88</v>
          </cell>
          <cell r="F53">
            <v>102.18</v>
          </cell>
          <cell r="G53">
            <v>105.87</v>
          </cell>
          <cell r="H53">
            <v>102.17</v>
          </cell>
          <cell r="I53">
            <v>104.94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127.12</v>
          </cell>
          <cell r="D54">
            <v>97.06</v>
          </cell>
          <cell r="E54">
            <v>112.06</v>
          </cell>
          <cell r="F54">
            <v>105.04</v>
          </cell>
          <cell r="G54">
            <v>109.58</v>
          </cell>
          <cell r="H54">
            <v>119.14</v>
          </cell>
          <cell r="I54">
            <v>111.85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122.18</v>
          </cell>
          <cell r="D55">
            <v>99.05</v>
          </cell>
          <cell r="E55">
            <v>110.36</v>
          </cell>
          <cell r="F55">
            <v>114.2</v>
          </cell>
          <cell r="G55">
            <v>111.71</v>
          </cell>
          <cell r="H55">
            <v>130.22</v>
          </cell>
          <cell r="I55">
            <v>116.08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149.69999999999999</v>
          </cell>
          <cell r="D56">
            <v>65.260000000000005</v>
          </cell>
          <cell r="E56">
            <v>99.58</v>
          </cell>
          <cell r="F56">
            <v>87.59</v>
          </cell>
          <cell r="G56">
            <v>94.72</v>
          </cell>
          <cell r="H56">
            <v>93.47</v>
          </cell>
          <cell r="I56">
            <v>94.36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110.95</v>
          </cell>
          <cell r="D57">
            <v>71.569999999999993</v>
          </cell>
          <cell r="E57">
            <v>90.04</v>
          </cell>
          <cell r="F57">
            <v>95.79</v>
          </cell>
          <cell r="G57">
            <v>92.09</v>
          </cell>
          <cell r="H57">
            <v>101</v>
          </cell>
          <cell r="I57">
            <v>94.4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122.61</v>
          </cell>
          <cell r="D58">
            <v>87.6</v>
          </cell>
          <cell r="E58">
            <v>104.91</v>
          </cell>
          <cell r="F58">
            <v>96.58</v>
          </cell>
          <cell r="G58">
            <v>102.09</v>
          </cell>
          <cell r="H58">
            <v>104.33</v>
          </cell>
          <cell r="I58">
            <v>102.65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122.61</v>
          </cell>
          <cell r="D59">
            <v>87.6</v>
          </cell>
          <cell r="E59">
            <v>104.91</v>
          </cell>
          <cell r="F59">
            <v>96.58</v>
          </cell>
          <cell r="G59">
            <v>102.09</v>
          </cell>
          <cell r="H59">
            <v>104.33</v>
          </cell>
          <cell r="I59">
            <v>102.65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125</v>
          </cell>
          <cell r="D60">
            <v>91.23</v>
          </cell>
          <cell r="E60">
            <v>107.64</v>
          </cell>
          <cell r="F60">
            <v>114.99</v>
          </cell>
          <cell r="G60">
            <v>110.14</v>
          </cell>
          <cell r="H60">
            <v>121.21</v>
          </cell>
          <cell r="I60">
            <v>112.9</v>
          </cell>
        </row>
        <row r="61">
          <cell r="A61">
            <v>2220</v>
          </cell>
          <cell r="B61" t="str">
            <v>Sản xuất sản phẩm từ plastic</v>
          </cell>
          <cell r="C61">
            <v>125</v>
          </cell>
          <cell r="D61">
            <v>91.23</v>
          </cell>
          <cell r="E61">
            <v>107.64</v>
          </cell>
          <cell r="F61">
            <v>114.99</v>
          </cell>
          <cell r="G61">
            <v>110.14</v>
          </cell>
          <cell r="H61">
            <v>121.21</v>
          </cell>
          <cell r="I61">
            <v>112.9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128.68</v>
          </cell>
          <cell r="D62">
            <v>87.69</v>
          </cell>
          <cell r="E62">
            <v>107.66</v>
          </cell>
          <cell r="F62">
            <v>104.64</v>
          </cell>
          <cell r="G62">
            <v>106.54</v>
          </cell>
          <cell r="H62">
            <v>112.76</v>
          </cell>
          <cell r="I62">
            <v>108.2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137.94</v>
          </cell>
          <cell r="D63">
            <v>87.67</v>
          </cell>
          <cell r="E63">
            <v>112.5</v>
          </cell>
          <cell r="F63">
            <v>100.66</v>
          </cell>
          <cell r="G63">
            <v>108.02</v>
          </cell>
          <cell r="H63">
            <v>105.19</v>
          </cell>
          <cell r="I63">
            <v>107.24</v>
          </cell>
        </row>
        <row r="64">
          <cell r="A64">
            <v>2394</v>
          </cell>
          <cell r="B64" t="str">
            <v>Sản xuất xi măng, vôi, thạch cao</v>
          </cell>
          <cell r="C64">
            <v>128.38</v>
          </cell>
          <cell r="D64">
            <v>87.52</v>
          </cell>
          <cell r="E64">
            <v>107.17</v>
          </cell>
          <cell r="F64">
            <v>105.25</v>
          </cell>
          <cell r="G64">
            <v>106.45</v>
          </cell>
          <cell r="H64">
            <v>114.26</v>
          </cell>
          <cell r="I64">
            <v>108.53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114.1</v>
          </cell>
          <cell r="D65">
            <v>89.6</v>
          </cell>
          <cell r="E65">
            <v>102.67</v>
          </cell>
          <cell r="F65">
            <v>107.5</v>
          </cell>
          <cell r="G65">
            <v>104.2</v>
          </cell>
          <cell r="H65">
            <v>114.84</v>
          </cell>
          <cell r="I65">
            <v>106.81</v>
          </cell>
        </row>
        <row r="66">
          <cell r="A66">
            <v>24</v>
          </cell>
          <cell r="B66" t="str">
            <v>Sản xuất kim loại</v>
          </cell>
          <cell r="C66">
            <v>154.13999999999999</v>
          </cell>
          <cell r="D66">
            <v>119.13</v>
          </cell>
          <cell r="E66">
            <v>135.84</v>
          </cell>
          <cell r="F66">
            <v>138.19999999999999</v>
          </cell>
          <cell r="G66">
            <v>136.69999999999999</v>
          </cell>
          <cell r="H66">
            <v>141.32</v>
          </cell>
          <cell r="I66">
            <v>137.9</v>
          </cell>
        </row>
        <row r="67">
          <cell r="A67">
            <v>2410</v>
          </cell>
          <cell r="B67" t="str">
            <v>Sản xuất sắt, thép, gang</v>
          </cell>
          <cell r="C67">
            <v>154.13999999999999</v>
          </cell>
          <cell r="D67">
            <v>119.13</v>
          </cell>
          <cell r="E67">
            <v>135.84</v>
          </cell>
          <cell r="F67">
            <v>138.19999999999999</v>
          </cell>
          <cell r="G67">
            <v>136.69999999999999</v>
          </cell>
          <cell r="H67">
            <v>141.32</v>
          </cell>
          <cell r="I67">
            <v>137.9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124.48</v>
          </cell>
          <cell r="D68">
            <v>92.29</v>
          </cell>
          <cell r="E68">
            <v>108.2</v>
          </cell>
          <cell r="F68">
            <v>108.57</v>
          </cell>
          <cell r="G68">
            <v>108.33</v>
          </cell>
          <cell r="H68">
            <v>115.56</v>
          </cell>
          <cell r="I68">
            <v>110.11</v>
          </cell>
        </row>
        <row r="69">
          <cell r="A69">
            <v>2511</v>
          </cell>
          <cell r="B69" t="str">
            <v>Sản xuất các cấu kiện kim loại</v>
          </cell>
          <cell r="C69">
            <v>122.67</v>
          </cell>
          <cell r="D69">
            <v>94.89</v>
          </cell>
          <cell r="E69">
            <v>109.12</v>
          </cell>
          <cell r="F69">
            <v>109.51</v>
          </cell>
          <cell r="G69">
            <v>109.25</v>
          </cell>
          <cell r="H69">
            <v>114.11</v>
          </cell>
          <cell r="I69">
            <v>110.41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128.03</v>
          </cell>
          <cell r="D70">
            <v>98.08</v>
          </cell>
          <cell r="E70">
            <v>111.86</v>
          </cell>
          <cell r="F70">
            <v>103.26</v>
          </cell>
          <cell r="G70">
            <v>108.65</v>
          </cell>
          <cell r="H70">
            <v>105.84</v>
          </cell>
          <cell r="I70">
            <v>107.88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126.02</v>
          </cell>
          <cell r="D71">
            <v>84.34</v>
          </cell>
          <cell r="E71">
            <v>104.41</v>
          </cell>
          <cell r="F71">
            <v>110.42</v>
          </cell>
          <cell r="G71">
            <v>106.53</v>
          </cell>
          <cell r="H71">
            <v>124.88</v>
          </cell>
          <cell r="I71">
            <v>110.98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139.71</v>
          </cell>
          <cell r="D72">
            <v>96.67</v>
          </cell>
          <cell r="E72">
            <v>117.9</v>
          </cell>
          <cell r="F72">
            <v>93.7</v>
          </cell>
          <cell r="G72">
            <v>109.11</v>
          </cell>
          <cell r="H72">
            <v>140.52000000000001</v>
          </cell>
          <cell r="I72">
            <v>115</v>
          </cell>
        </row>
        <row r="73">
          <cell r="A73">
            <v>2610</v>
          </cell>
          <cell r="B73" t="str">
            <v>Sản xuất linh kiện điện tử</v>
          </cell>
          <cell r="C73">
            <v>146.72</v>
          </cell>
          <cell r="D73">
            <v>90.35</v>
          </cell>
          <cell r="E73">
            <v>118.13</v>
          </cell>
          <cell r="F73">
            <v>104.06</v>
          </cell>
          <cell r="G73">
            <v>113.39</v>
          </cell>
          <cell r="H73">
            <v>148.19</v>
          </cell>
          <cell r="I73">
            <v>120.45</v>
          </cell>
        </row>
        <row r="74">
          <cell r="A74">
            <v>2630</v>
          </cell>
          <cell r="B74" t="str">
            <v>Sản xuất thiết bị truyền thông</v>
          </cell>
          <cell r="C74">
            <v>140.37</v>
          </cell>
          <cell r="D74">
            <v>98.11</v>
          </cell>
          <cell r="E74">
            <v>119.02</v>
          </cell>
          <cell r="F74">
            <v>91.26</v>
          </cell>
          <cell r="G74">
            <v>108.84</v>
          </cell>
          <cell r="H74">
            <v>137.31</v>
          </cell>
          <cell r="I74">
            <v>114.09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119.44</v>
          </cell>
          <cell r="D75">
            <v>97.45</v>
          </cell>
          <cell r="E75">
            <v>108</v>
          </cell>
          <cell r="F75">
            <v>95.58</v>
          </cell>
          <cell r="G75">
            <v>103.25</v>
          </cell>
          <cell r="H75">
            <v>150.6</v>
          </cell>
          <cell r="I75">
            <v>111.88</v>
          </cell>
        </row>
        <row r="76">
          <cell r="A76">
            <v>27</v>
          </cell>
          <cell r="B76" t="str">
            <v>Sản xuất thiết bị điện</v>
          </cell>
          <cell r="C76">
            <v>141.16</v>
          </cell>
          <cell r="D76">
            <v>91.58</v>
          </cell>
          <cell r="E76">
            <v>114.34</v>
          </cell>
          <cell r="F76">
            <v>107.19</v>
          </cell>
          <cell r="G76">
            <v>111.81</v>
          </cell>
          <cell r="H76">
            <v>126.72</v>
          </cell>
          <cell r="I76">
            <v>115.34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126.66</v>
          </cell>
          <cell r="D77">
            <v>81.97</v>
          </cell>
          <cell r="E77">
            <v>101.4</v>
          </cell>
          <cell r="F77">
            <v>95.05</v>
          </cell>
          <cell r="G77">
            <v>98.97</v>
          </cell>
          <cell r="H77">
            <v>106.11</v>
          </cell>
          <cell r="I77">
            <v>100.78</v>
          </cell>
        </row>
        <row r="78">
          <cell r="A78">
            <v>2720</v>
          </cell>
          <cell r="B78" t="str">
            <v>Sản xuất pin và ắc quy</v>
          </cell>
          <cell r="C78">
            <v>128.41</v>
          </cell>
          <cell r="D78">
            <v>90.18</v>
          </cell>
          <cell r="E78">
            <v>107.98</v>
          </cell>
          <cell r="F78">
            <v>89.28</v>
          </cell>
          <cell r="G78">
            <v>101.35</v>
          </cell>
          <cell r="H78">
            <v>124.89</v>
          </cell>
          <cell r="I78">
            <v>106.47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137.88999999999999</v>
          </cell>
          <cell r="D79">
            <v>88.29</v>
          </cell>
          <cell r="E79">
            <v>111.53</v>
          </cell>
          <cell r="F79">
            <v>109.07</v>
          </cell>
          <cell r="G79">
            <v>110.7</v>
          </cell>
          <cell r="H79">
            <v>122.79</v>
          </cell>
          <cell r="I79">
            <v>113.57</v>
          </cell>
        </row>
        <row r="80">
          <cell r="A80">
            <v>2750</v>
          </cell>
          <cell r="B80" t="str">
            <v>Sản xuất đồ điện dân dụng</v>
          </cell>
          <cell r="C80">
            <v>173.74</v>
          </cell>
          <cell r="D80">
            <v>108.45</v>
          </cell>
          <cell r="E80">
            <v>138.53</v>
          </cell>
          <cell r="F80">
            <v>136.56</v>
          </cell>
          <cell r="G80">
            <v>137.83000000000001</v>
          </cell>
          <cell r="H80">
            <v>157.91</v>
          </cell>
          <cell r="I80">
            <v>142.62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129.44999999999999</v>
          </cell>
          <cell r="D81">
            <v>82.85</v>
          </cell>
          <cell r="E81">
            <v>105.98</v>
          </cell>
          <cell r="F81">
            <v>116.11</v>
          </cell>
          <cell r="G81">
            <v>109.8</v>
          </cell>
          <cell r="H81">
            <v>125.9</v>
          </cell>
          <cell r="I81">
            <v>114.13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112.67</v>
          </cell>
          <cell r="D82">
            <v>89.64</v>
          </cell>
          <cell r="E82">
            <v>100.98</v>
          </cell>
          <cell r="F82">
            <v>112.7</v>
          </cell>
          <cell r="G82">
            <v>105.36</v>
          </cell>
          <cell r="H82">
            <v>113.25</v>
          </cell>
          <cell r="I82">
            <v>107.49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97.37</v>
          </cell>
          <cell r="D83">
            <v>90</v>
          </cell>
          <cell r="E83">
            <v>93.68</v>
          </cell>
          <cell r="F83">
            <v>58.41</v>
          </cell>
          <cell r="G83">
            <v>78.86</v>
          </cell>
          <cell r="H83">
            <v>100.61</v>
          </cell>
          <cell r="I83">
            <v>83.71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139.33000000000001</v>
          </cell>
          <cell r="D84">
            <v>58.86</v>
          </cell>
          <cell r="E84">
            <v>98.43</v>
          </cell>
          <cell r="F84">
            <v>84.41</v>
          </cell>
          <cell r="G84">
            <v>93.32</v>
          </cell>
          <cell r="H84">
            <v>106.22</v>
          </cell>
          <cell r="I84">
            <v>97.07</v>
          </cell>
        </row>
        <row r="85">
          <cell r="A85">
            <v>2819</v>
          </cell>
          <cell r="B85" t="str">
            <v>Sản xuất máy thông dụng khác</v>
          </cell>
          <cell r="C85">
            <v>155.69999999999999</v>
          </cell>
          <cell r="D85">
            <v>73.23</v>
          </cell>
          <cell r="E85">
            <v>108.95</v>
          </cell>
          <cell r="F85">
            <v>228.97</v>
          </cell>
          <cell r="G85">
            <v>153.58000000000001</v>
          </cell>
          <cell r="H85">
            <v>188.98</v>
          </cell>
          <cell r="I85">
            <v>163.1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117.99</v>
          </cell>
          <cell r="D86">
            <v>93.41</v>
          </cell>
          <cell r="E86">
            <v>106.14</v>
          </cell>
          <cell r="F86">
            <v>153.88</v>
          </cell>
          <cell r="G86">
            <v>122.8</v>
          </cell>
          <cell r="H86">
            <v>148.47999999999999</v>
          </cell>
          <cell r="I86">
            <v>129.86000000000001</v>
          </cell>
        </row>
        <row r="87">
          <cell r="A87">
            <v>2829</v>
          </cell>
          <cell r="B87" t="str">
            <v>Sản xuất máy chuyên dụng khác</v>
          </cell>
          <cell r="C87">
            <v>144.69999999999999</v>
          </cell>
          <cell r="D87">
            <v>108.62</v>
          </cell>
          <cell r="E87">
            <v>127.55</v>
          </cell>
          <cell r="F87">
            <v>130.41999999999999</v>
          </cell>
          <cell r="G87">
            <v>128.62</v>
          </cell>
          <cell r="H87">
            <v>124.21</v>
          </cell>
          <cell r="I87">
            <v>127.4</v>
          </cell>
        </row>
        <row r="88">
          <cell r="A88">
            <v>29</v>
          </cell>
          <cell r="B88" t="str">
            <v>Sản xuất xe có động cơ</v>
          </cell>
          <cell r="C88">
            <v>135.24</v>
          </cell>
          <cell r="D88">
            <v>82.21</v>
          </cell>
          <cell r="E88">
            <v>107.21</v>
          </cell>
          <cell r="F88">
            <v>126.28</v>
          </cell>
          <cell r="G88">
            <v>113.75</v>
          </cell>
          <cell r="H88">
            <v>233.22</v>
          </cell>
          <cell r="I88">
            <v>132.88</v>
          </cell>
        </row>
        <row r="89">
          <cell r="A89">
            <v>2910</v>
          </cell>
          <cell r="B89" t="str">
            <v>Sản xuất xe có động cơ</v>
          </cell>
          <cell r="C89">
            <v>135.61000000000001</v>
          </cell>
          <cell r="D89">
            <v>81.819999999999993</v>
          </cell>
          <cell r="E89">
            <v>107.31</v>
          </cell>
          <cell r="F89">
            <v>135.53</v>
          </cell>
          <cell r="G89">
            <v>116.96</v>
          </cell>
          <cell r="H89">
            <v>420.57</v>
          </cell>
          <cell r="I89">
            <v>148.54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134.79</v>
          </cell>
          <cell r="D90">
            <v>82.68</v>
          </cell>
          <cell r="E90">
            <v>107.08</v>
          </cell>
          <cell r="F90">
            <v>115.22</v>
          </cell>
          <cell r="G90">
            <v>109.89</v>
          </cell>
          <cell r="H90">
            <v>139.86000000000001</v>
          </cell>
          <cell r="I90">
            <v>116.45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112.7</v>
          </cell>
          <cell r="D91">
            <v>78.989999999999995</v>
          </cell>
          <cell r="E91">
            <v>95.83</v>
          </cell>
          <cell r="F91">
            <v>103.2</v>
          </cell>
          <cell r="G91">
            <v>98.29</v>
          </cell>
          <cell r="H91">
            <v>251.59</v>
          </cell>
          <cell r="I91">
            <v>116.92</v>
          </cell>
        </row>
        <row r="92">
          <cell r="A92">
            <v>3091</v>
          </cell>
          <cell r="B92" t="str">
            <v>Sản xuất mô tô, xe máy</v>
          </cell>
          <cell r="C92">
            <v>112.7</v>
          </cell>
          <cell r="D92">
            <v>78.989999999999995</v>
          </cell>
          <cell r="E92">
            <v>95.83</v>
          </cell>
          <cell r="F92">
            <v>103.2</v>
          </cell>
          <cell r="G92">
            <v>98.29</v>
          </cell>
          <cell r="H92">
            <v>251.59</v>
          </cell>
          <cell r="I92">
            <v>116.92</v>
          </cell>
        </row>
        <row r="93">
          <cell r="A93">
            <v>31</v>
          </cell>
          <cell r="B93" t="str">
            <v>Sản xuất giường, tủ, bàn, ghế</v>
          </cell>
          <cell r="C93">
            <v>128.13999999999999</v>
          </cell>
          <cell r="D93">
            <v>95.19</v>
          </cell>
          <cell r="E93">
            <v>111.3</v>
          </cell>
          <cell r="F93">
            <v>114.67</v>
          </cell>
          <cell r="G93">
            <v>112.46</v>
          </cell>
          <cell r="H93">
            <v>134.47</v>
          </cell>
          <cell r="I93">
            <v>117.62</v>
          </cell>
        </row>
        <row r="94">
          <cell r="A94">
            <v>3100</v>
          </cell>
          <cell r="B94" t="str">
            <v>Sản xuất giường, tủ, bàn, ghế</v>
          </cell>
          <cell r="C94">
            <v>128.13999999999999</v>
          </cell>
          <cell r="D94">
            <v>95.19</v>
          </cell>
          <cell r="E94">
            <v>111.3</v>
          </cell>
          <cell r="F94">
            <v>114.67</v>
          </cell>
          <cell r="G94">
            <v>112.46</v>
          </cell>
          <cell r="H94">
            <v>134.47</v>
          </cell>
          <cell r="I94">
            <v>117.62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62.48</v>
          </cell>
          <cell r="D95">
            <v>44.39</v>
          </cell>
          <cell r="E95">
            <v>53</v>
          </cell>
          <cell r="F95">
            <v>78.5</v>
          </cell>
          <cell r="G95">
            <v>60.25</v>
          </cell>
          <cell r="H95">
            <v>109.31</v>
          </cell>
          <cell r="I95">
            <v>69.08</v>
          </cell>
        </row>
        <row r="96">
          <cell r="A96">
            <v>3240</v>
          </cell>
          <cell r="B96" t="str">
            <v>Sản xuất đồ chơi, trò chơi</v>
          </cell>
          <cell r="C96">
            <v>24.65</v>
          </cell>
          <cell r="D96">
            <v>16.53</v>
          </cell>
          <cell r="E96">
            <v>20.49</v>
          </cell>
          <cell r="F96">
            <v>42.4</v>
          </cell>
          <cell r="G96">
            <v>25.22</v>
          </cell>
          <cell r="H96">
            <v>76.25</v>
          </cell>
          <cell r="I96">
            <v>31.33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124.08</v>
          </cell>
          <cell r="D97">
            <v>86.76</v>
          </cell>
          <cell r="E97">
            <v>103.48</v>
          </cell>
          <cell r="F97">
            <v>99.43</v>
          </cell>
          <cell r="G97">
            <v>101.96</v>
          </cell>
          <cell r="H97">
            <v>111.05</v>
          </cell>
          <cell r="I97">
            <v>104.28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125.39</v>
          </cell>
          <cell r="D98">
            <v>85.06</v>
          </cell>
          <cell r="E98">
            <v>103.9</v>
          </cell>
          <cell r="F98">
            <v>108.86</v>
          </cell>
          <cell r="G98">
            <v>105.72</v>
          </cell>
          <cell r="H98">
            <v>139</v>
          </cell>
          <cell r="I98">
            <v>113.63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120.15</v>
          </cell>
          <cell r="D99">
            <v>96.03</v>
          </cell>
          <cell r="E99">
            <v>108.84</v>
          </cell>
          <cell r="F99">
            <v>93.26</v>
          </cell>
          <cell r="G99">
            <v>103.74</v>
          </cell>
          <cell r="H99">
            <v>112.97</v>
          </cell>
          <cell r="I99">
            <v>105.76</v>
          </cell>
        </row>
        <row r="100">
          <cell r="A100">
            <v>3312</v>
          </cell>
          <cell r="B100" t="str">
            <v>Sửa chữa máy móc, thiết bị</v>
          </cell>
          <cell r="C100">
            <v>162.83000000000001</v>
          </cell>
          <cell r="D100">
            <v>114.53</v>
          </cell>
          <cell r="E100">
            <v>142.80000000000001</v>
          </cell>
          <cell r="F100">
            <v>99.94</v>
          </cell>
          <cell r="G100">
            <v>130.33000000000001</v>
          </cell>
          <cell r="H100">
            <v>94.82</v>
          </cell>
          <cell r="I100">
            <v>120.82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89.1</v>
          </cell>
          <cell r="D101">
            <v>79.94</v>
          </cell>
          <cell r="E101">
            <v>84.43</v>
          </cell>
          <cell r="F101">
            <v>98.65</v>
          </cell>
          <cell r="G101">
            <v>89.12</v>
          </cell>
          <cell r="H101">
            <v>121.77</v>
          </cell>
          <cell r="I101">
            <v>96.45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122.04</v>
          </cell>
          <cell r="D102">
            <v>103.05</v>
          </cell>
          <cell r="E102">
            <v>113.28</v>
          </cell>
          <cell r="F102">
            <v>86.57</v>
          </cell>
          <cell r="G102">
            <v>104.16</v>
          </cell>
          <cell r="H102">
            <v>116.32</v>
          </cell>
          <cell r="I102">
            <v>106.49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116.42</v>
          </cell>
          <cell r="D103">
            <v>90.05</v>
          </cell>
          <cell r="E103">
            <v>100.39</v>
          </cell>
          <cell r="F103">
            <v>103.5</v>
          </cell>
          <cell r="G103">
            <v>103.32</v>
          </cell>
          <cell r="H103">
            <v>116.39</v>
          </cell>
          <cell r="I103">
            <v>106.55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116.42</v>
          </cell>
          <cell r="D104">
            <v>90.05</v>
          </cell>
          <cell r="E104">
            <v>100.39</v>
          </cell>
          <cell r="F104">
            <v>103.5</v>
          </cell>
          <cell r="G104">
            <v>103.32</v>
          </cell>
          <cell r="H104">
            <v>116.39</v>
          </cell>
          <cell r="I104">
            <v>106.55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116.42</v>
          </cell>
          <cell r="D105">
            <v>90.05</v>
          </cell>
          <cell r="E105">
            <v>100.39</v>
          </cell>
          <cell r="F105">
            <v>103.5</v>
          </cell>
          <cell r="G105">
            <v>103.32</v>
          </cell>
          <cell r="H105">
            <v>116.39</v>
          </cell>
          <cell r="I105">
            <v>106.55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109.6</v>
          </cell>
          <cell r="D106">
            <v>103.72</v>
          </cell>
          <cell r="E106">
            <v>106.66</v>
          </cell>
          <cell r="F106">
            <v>105.81</v>
          </cell>
          <cell r="G106">
            <v>106.38</v>
          </cell>
          <cell r="H106">
            <v>111.05</v>
          </cell>
          <cell r="I106">
            <v>107.54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105.59</v>
          </cell>
          <cell r="D107">
            <v>100.53</v>
          </cell>
          <cell r="E107">
            <v>103.04</v>
          </cell>
          <cell r="F107">
            <v>102.36</v>
          </cell>
          <cell r="G107">
            <v>102.82</v>
          </cell>
          <cell r="H107">
            <v>105.55</v>
          </cell>
          <cell r="I107">
            <v>103.5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105.59</v>
          </cell>
          <cell r="D108">
            <v>100.53</v>
          </cell>
          <cell r="E108">
            <v>103.04</v>
          </cell>
          <cell r="F108">
            <v>102.36</v>
          </cell>
          <cell r="G108">
            <v>102.82</v>
          </cell>
          <cell r="H108">
            <v>105.55</v>
          </cell>
          <cell r="I108">
            <v>103.5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97.69</v>
          </cell>
          <cell r="D109">
            <v>86.42</v>
          </cell>
          <cell r="E109">
            <v>92.38</v>
          </cell>
          <cell r="F109">
            <v>99.59</v>
          </cell>
          <cell r="G109">
            <v>94.64</v>
          </cell>
          <cell r="H109">
            <v>109.13</v>
          </cell>
          <cell r="I109">
            <v>97.78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97.69</v>
          </cell>
          <cell r="D110">
            <v>86.42</v>
          </cell>
          <cell r="E110">
            <v>92.38</v>
          </cell>
          <cell r="F110">
            <v>99.59</v>
          </cell>
          <cell r="G110">
            <v>94.64</v>
          </cell>
          <cell r="H110">
            <v>109.13</v>
          </cell>
          <cell r="I110">
            <v>97.78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118.49</v>
          </cell>
          <cell r="D111">
            <v>112.22</v>
          </cell>
          <cell r="E111">
            <v>115.35</v>
          </cell>
          <cell r="F111">
            <v>112.24</v>
          </cell>
          <cell r="G111">
            <v>114.31</v>
          </cell>
          <cell r="H111">
            <v>119.77</v>
          </cell>
          <cell r="I111">
            <v>115.68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102.8</v>
          </cell>
          <cell r="D112">
            <v>100.34</v>
          </cell>
          <cell r="E112">
            <v>101.55</v>
          </cell>
          <cell r="F112">
            <v>102.53</v>
          </cell>
          <cell r="G112">
            <v>101.88</v>
          </cell>
          <cell r="H112">
            <v>108.7</v>
          </cell>
          <cell r="I112">
            <v>103.55</v>
          </cell>
        </row>
        <row r="113">
          <cell r="A113">
            <v>3830</v>
          </cell>
          <cell r="B113" t="str">
            <v>Tái chế phế liệu</v>
          </cell>
          <cell r="C113">
            <v>152.47999999999999</v>
          </cell>
          <cell r="D113">
            <v>140.62</v>
          </cell>
          <cell r="E113">
            <v>146.75</v>
          </cell>
          <cell r="F113">
            <v>134.61000000000001</v>
          </cell>
          <cell r="G113">
            <v>142.69999999999999</v>
          </cell>
          <cell r="H113">
            <v>142.32</v>
          </cell>
          <cell r="I113">
            <v>142.6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zoomScale="98" zoomScaleNormal="98" workbookViewId="0">
      <pane xSplit="2" ySplit="5" topLeftCell="C33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defaultRowHeight="12.75" x14ac:dyDescent="0.2"/>
  <cols>
    <col min="1" max="1" width="7" style="31" customWidth="1"/>
    <col min="2" max="2" width="43.5703125" style="2" customWidth="1"/>
    <col min="3" max="6" width="14" style="2" customWidth="1"/>
    <col min="7" max="9" width="13.42578125" style="2" customWidth="1"/>
    <col min="10" max="10" width="9.140625" style="2" customWidth="1"/>
    <col min="11" max="16384" width="9.140625" style="2"/>
  </cols>
  <sheetData>
    <row r="1" spans="1:13" ht="42" customHeight="1" x14ac:dyDescent="0.3">
      <c r="A1" s="1" t="str">
        <f>+'[1]IIP (C2)'!A1:H1</f>
        <v>Chỉ số sản xuất công nghiệp
Tháng 04 năm 2021</v>
      </c>
      <c r="B1" s="1"/>
      <c r="C1" s="1"/>
      <c r="D1" s="1"/>
      <c r="E1" s="1"/>
      <c r="F1" s="1"/>
      <c r="G1" s="1"/>
      <c r="H1" s="1"/>
      <c r="I1" s="1"/>
    </row>
    <row r="2" spans="1:13" ht="18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3" ht="36" customHeight="1" x14ac:dyDescent="0.2">
      <c r="A3" s="4" t="str">
        <f>+'[1]IIP (C2)'!A3:A4</f>
        <v xml:space="preserve">Mã ngành
</v>
      </c>
      <c r="B3" s="4" t="str">
        <f>+'[1]IIP (C2)'!B3:B4</f>
        <v xml:space="preserve">Tên ngành
</v>
      </c>
      <c r="C3" s="5" t="str">
        <f>+'[1]IIP (C2)'!C3:D3</f>
        <v>Các tháng năm 2020 so với tháng bình quân năm gốc 2015</v>
      </c>
      <c r="D3" s="6"/>
      <c r="E3" s="6"/>
      <c r="F3" s="7"/>
      <c r="G3" s="8" t="str">
        <f>+'[1]IIP (C2)'!G3</f>
        <v>Tháng 04/2021
so với
tháng 03/2021</v>
      </c>
      <c r="H3" s="8" t="str">
        <f>+'[1]IIP (C2)'!H3</f>
        <v>Tháng 04/2021
so với
cùng kỳ</v>
      </c>
      <c r="I3" s="8" t="str">
        <f>+'[1]IIP (C2)'!I3</f>
        <v xml:space="preserve">04 Tháng 2021
so với
cùng kỳ
</v>
      </c>
    </row>
    <row r="4" spans="1:13" s="11" customFormat="1" ht="13.5" x14ac:dyDescent="0.2">
      <c r="A4" s="4"/>
      <c r="B4" s="4"/>
      <c r="C4" s="9" t="str">
        <f>+'[1]IIP (C2)'!C4</f>
        <v>Tháng 1</v>
      </c>
      <c r="D4" s="9" t="str">
        <f>+'[1]IIP (C2)'!D4</f>
        <v>Tháng 2</v>
      </c>
      <c r="E4" s="9" t="str">
        <f>+'[1]IIP (C2)'!E4</f>
        <v>Tháng 3</v>
      </c>
      <c r="F4" s="9" t="str">
        <f>+'[1]IIP (C2)'!F4</f>
        <v>Tháng 4</v>
      </c>
      <c r="G4" s="10"/>
      <c r="H4" s="10"/>
      <c r="I4" s="10"/>
    </row>
    <row r="5" spans="1:13" s="13" customFormat="1" x14ac:dyDescent="0.2">
      <c r="A5" s="12" t="str">
        <f>+'[1]IIP (C2)'!A5</f>
        <v>A</v>
      </c>
      <c r="B5" s="12" t="str">
        <f>+'[1]IIP (C2)'!B5</f>
        <v>B</v>
      </c>
      <c r="C5" s="12">
        <f>+'[1]IIP (C2)'!C5</f>
        <v>1</v>
      </c>
      <c r="D5" s="12">
        <f>+'[1]IIP (C2)'!D5</f>
        <v>2</v>
      </c>
      <c r="E5" s="12">
        <f>+'[1]IIP (C2)'!E5</f>
        <v>3</v>
      </c>
      <c r="F5" s="12">
        <f>+'[1]IIP (C2)'!F5</f>
        <v>4</v>
      </c>
      <c r="G5" s="12">
        <f>+'[1]IIP (C2)'!G5</f>
        <v>5</v>
      </c>
      <c r="H5" s="32">
        <f>+'[1]IIP (C2)'!H5</f>
        <v>6</v>
      </c>
      <c r="I5" s="32">
        <f>+'[1]IIP (C2)'!I5</f>
        <v>7</v>
      </c>
    </row>
    <row r="6" spans="1:13" s="17" customFormat="1" ht="15" x14ac:dyDescent="0.2">
      <c r="A6" s="14">
        <v>0</v>
      </c>
      <c r="B6" s="15" t="s">
        <v>0</v>
      </c>
      <c r="C6" s="16">
        <v>154.1</v>
      </c>
      <c r="D6" s="16">
        <v>119.65</v>
      </c>
      <c r="E6" s="16">
        <v>143.6</v>
      </c>
      <c r="F6" s="16">
        <v>145.11000000000001</v>
      </c>
      <c r="G6" s="16">
        <v>101.05</v>
      </c>
      <c r="H6" s="16">
        <f>+VLOOKUP($A6,'[1]Cac thang chinh thuc 2021'!$A$5:$I$113,8,0)</f>
        <v>124.11</v>
      </c>
      <c r="I6" s="16">
        <f>+VLOOKUP($A6,'[1]Cac thang chinh thuc 2021'!$A$5:$I$113,9,0)</f>
        <v>109.96</v>
      </c>
      <c r="K6" s="18"/>
      <c r="L6" s="18"/>
      <c r="M6" s="18"/>
    </row>
    <row r="7" spans="1:13" s="22" customFormat="1" ht="15" x14ac:dyDescent="0.2">
      <c r="A7" s="19" t="s">
        <v>1</v>
      </c>
      <c r="B7" s="20" t="s">
        <v>2</v>
      </c>
      <c r="C7" s="21">
        <v>87.9</v>
      </c>
      <c r="D7" s="21">
        <v>72.94</v>
      </c>
      <c r="E7" s="21">
        <v>85.65</v>
      </c>
      <c r="F7" s="21">
        <v>88.89</v>
      </c>
      <c r="G7" s="21">
        <v>103.78</v>
      </c>
      <c r="H7" s="21">
        <f>+VLOOKUP($A7,'[1]Cac thang chinh thuc 2021'!$A$5:$I$113,8,0)</f>
        <v>101.77</v>
      </c>
      <c r="I7" s="21">
        <f>+VLOOKUP($A7,'[1]Cac thang chinh thuc 2021'!$A$5:$I$113,9,0)</f>
        <v>94.34</v>
      </c>
      <c r="K7" s="18"/>
      <c r="L7" s="18"/>
      <c r="M7" s="18"/>
    </row>
    <row r="8" spans="1:13" s="26" customFormat="1" ht="15" x14ac:dyDescent="0.25">
      <c r="A8" s="23">
        <v>5</v>
      </c>
      <c r="B8" s="24" t="s">
        <v>3</v>
      </c>
      <c r="C8" s="25">
        <v>138.1</v>
      </c>
      <c r="D8" s="25">
        <v>136.46</v>
      </c>
      <c r="E8" s="25">
        <v>158.55000000000001</v>
      </c>
      <c r="F8" s="25">
        <v>164.22</v>
      </c>
      <c r="G8" s="25">
        <v>103.57</v>
      </c>
      <c r="H8" s="25">
        <f>+VLOOKUP($A8,'[1]Cac thang chinh thuc 2021'!$A$5:$I$113,8,0)</f>
        <v>98.75</v>
      </c>
      <c r="I8" s="25">
        <f>+VLOOKUP($A8,'[1]Cac thang chinh thuc 2021'!$A$5:$I$113,9,0)</f>
        <v>97.19</v>
      </c>
      <c r="K8" s="18"/>
      <c r="L8" s="18"/>
      <c r="M8" s="18"/>
    </row>
    <row r="9" spans="1:13" s="26" customFormat="1" ht="15" x14ac:dyDescent="0.25">
      <c r="A9" s="23">
        <v>510</v>
      </c>
      <c r="B9" s="24" t="s">
        <v>4</v>
      </c>
      <c r="C9" s="25">
        <v>138.1</v>
      </c>
      <c r="D9" s="25">
        <v>136.46</v>
      </c>
      <c r="E9" s="25">
        <v>158.55000000000001</v>
      </c>
      <c r="F9" s="25">
        <v>164.22</v>
      </c>
      <c r="G9" s="25">
        <v>103.57</v>
      </c>
      <c r="H9" s="25">
        <f>+VLOOKUP($A9,'[1]Cac thang chinh thuc 2021'!$A$5:$I$113,8,0)</f>
        <v>98.75</v>
      </c>
      <c r="I9" s="25">
        <f>+VLOOKUP($A9,'[1]Cac thang chinh thuc 2021'!$A$5:$I$113,9,0)</f>
        <v>97.19</v>
      </c>
      <c r="K9" s="18"/>
      <c r="L9" s="18"/>
      <c r="M9" s="18"/>
    </row>
    <row r="10" spans="1:13" s="26" customFormat="1" ht="15" x14ac:dyDescent="0.25">
      <c r="A10" s="23">
        <v>6</v>
      </c>
      <c r="B10" s="24" t="s">
        <v>5</v>
      </c>
      <c r="C10" s="25">
        <v>72.760000000000005</v>
      </c>
      <c r="D10" s="25">
        <v>57.11</v>
      </c>
      <c r="E10" s="25">
        <v>68.260000000000005</v>
      </c>
      <c r="F10" s="25">
        <v>72.23</v>
      </c>
      <c r="G10" s="25">
        <v>105.81</v>
      </c>
      <c r="H10" s="25">
        <f>+VLOOKUP($A10,'[1]Cac thang chinh thuc 2021'!$A$5:$I$113,8,0)</f>
        <v>101.69</v>
      </c>
      <c r="I10" s="25">
        <f>+VLOOKUP($A10,'[1]Cac thang chinh thuc 2021'!$A$5:$I$113,9,0)</f>
        <v>91.11</v>
      </c>
      <c r="K10" s="18"/>
      <c r="L10" s="18"/>
      <c r="M10" s="18"/>
    </row>
    <row r="11" spans="1:13" s="26" customFormat="1" ht="15" x14ac:dyDescent="0.25">
      <c r="A11" s="23">
        <v>610</v>
      </c>
      <c r="B11" s="24" t="s">
        <v>6</v>
      </c>
      <c r="C11" s="25">
        <v>58.29</v>
      </c>
      <c r="D11" s="25">
        <v>51.26</v>
      </c>
      <c r="E11" s="25">
        <v>53.96</v>
      </c>
      <c r="F11" s="25">
        <v>55.45</v>
      </c>
      <c r="G11" s="25">
        <v>102.77</v>
      </c>
      <c r="H11" s="25">
        <f>+VLOOKUP($A11,'[1]Cac thang chinh thuc 2021'!$A$5:$I$113,8,0)</f>
        <v>94.99</v>
      </c>
      <c r="I11" s="25">
        <f>+VLOOKUP($A11,'[1]Cac thang chinh thuc 2021'!$A$5:$I$113,9,0)</f>
        <v>91.04</v>
      </c>
      <c r="K11" s="18"/>
      <c r="L11" s="18"/>
      <c r="M11" s="18"/>
    </row>
    <row r="12" spans="1:13" s="26" customFormat="1" ht="15" x14ac:dyDescent="0.25">
      <c r="A12" s="23">
        <v>620</v>
      </c>
      <c r="B12" s="24" t="s">
        <v>7</v>
      </c>
      <c r="C12" s="25">
        <v>91.06</v>
      </c>
      <c r="D12" s="25">
        <v>64.5</v>
      </c>
      <c r="E12" s="25">
        <v>86.34</v>
      </c>
      <c r="F12" s="25">
        <v>93.43</v>
      </c>
      <c r="G12" s="25">
        <v>108.21</v>
      </c>
      <c r="H12" s="25">
        <f>+VLOOKUP($A12,'[1]Cac thang chinh thuc 2021'!$A$5:$I$113,8,0)</f>
        <v>107.36</v>
      </c>
      <c r="I12" s="25">
        <f>+VLOOKUP($A12,'[1]Cac thang chinh thuc 2021'!$A$5:$I$113,9,0)</f>
        <v>91.17</v>
      </c>
      <c r="K12" s="18"/>
      <c r="L12" s="18"/>
      <c r="M12" s="18"/>
    </row>
    <row r="13" spans="1:13" s="26" customFormat="1" ht="15" x14ac:dyDescent="0.25">
      <c r="A13" s="23">
        <v>7</v>
      </c>
      <c r="B13" s="24" t="s">
        <v>8</v>
      </c>
      <c r="C13" s="25">
        <v>100.22</v>
      </c>
      <c r="D13" s="25">
        <v>91.73</v>
      </c>
      <c r="E13" s="25">
        <v>84.43</v>
      </c>
      <c r="F13" s="25">
        <v>79.23</v>
      </c>
      <c r="G13" s="25">
        <v>93.84</v>
      </c>
      <c r="H13" s="25">
        <f>+VLOOKUP($A13,'[1]Cac thang chinh thuc 2021'!$A$5:$I$113,8,0)</f>
        <v>106.04</v>
      </c>
      <c r="I13" s="25">
        <f>+VLOOKUP($A13,'[1]Cac thang chinh thuc 2021'!$A$5:$I$113,9,0)</f>
        <v>104.9</v>
      </c>
      <c r="K13" s="18"/>
      <c r="L13" s="18"/>
      <c r="M13" s="18"/>
    </row>
    <row r="14" spans="1:13" s="26" customFormat="1" ht="15" x14ac:dyDescent="0.25">
      <c r="A14" s="23">
        <v>710</v>
      </c>
      <c r="B14" s="24" t="s">
        <v>9</v>
      </c>
      <c r="C14" s="25">
        <v>108.66</v>
      </c>
      <c r="D14" s="25">
        <v>101.94</v>
      </c>
      <c r="E14" s="25">
        <v>61.44</v>
      </c>
      <c r="F14" s="25">
        <v>60.19</v>
      </c>
      <c r="G14" s="25">
        <v>97.96</v>
      </c>
      <c r="H14" s="25">
        <f>+VLOOKUP($A14,'[1]Cac thang chinh thuc 2021'!$A$5:$I$113,8,0)</f>
        <v>58.91</v>
      </c>
      <c r="I14" s="25">
        <f>+VLOOKUP($A14,'[1]Cac thang chinh thuc 2021'!$A$5:$I$113,9,0)</f>
        <v>70.989999999999995</v>
      </c>
      <c r="K14" s="18"/>
      <c r="L14" s="18"/>
      <c r="M14" s="18"/>
    </row>
    <row r="15" spans="1:13" s="26" customFormat="1" ht="15" x14ac:dyDescent="0.25">
      <c r="A15" s="23">
        <v>722</v>
      </c>
      <c r="B15" s="24" t="s">
        <v>10</v>
      </c>
      <c r="C15" s="25">
        <v>97.01</v>
      </c>
      <c r="D15" s="25">
        <v>87.86</v>
      </c>
      <c r="E15" s="25">
        <v>93.15</v>
      </c>
      <c r="F15" s="25">
        <v>86.45</v>
      </c>
      <c r="G15" s="25">
        <v>92.81</v>
      </c>
      <c r="H15" s="25">
        <f>+VLOOKUP($A15,'[1]Cac thang chinh thuc 2021'!$A$5:$I$113,8,0)</f>
        <v>134.46</v>
      </c>
      <c r="I15" s="25">
        <f>+VLOOKUP($A15,'[1]Cac thang chinh thuc 2021'!$A$5:$I$113,9,0)</f>
        <v>125.66</v>
      </c>
      <c r="K15" s="18"/>
      <c r="L15" s="18"/>
      <c r="M15" s="18"/>
    </row>
    <row r="16" spans="1:13" s="26" customFormat="1" ht="15" x14ac:dyDescent="0.25">
      <c r="A16" s="23">
        <v>8</v>
      </c>
      <c r="B16" s="24" t="s">
        <v>11</v>
      </c>
      <c r="C16" s="25">
        <v>176.29</v>
      </c>
      <c r="D16" s="25">
        <v>128.22999999999999</v>
      </c>
      <c r="E16" s="25">
        <v>147.71</v>
      </c>
      <c r="F16" s="25">
        <v>151.32</v>
      </c>
      <c r="G16" s="25">
        <v>102.44</v>
      </c>
      <c r="H16" s="25">
        <f>+VLOOKUP($A16,'[1]Cac thang chinh thuc 2021'!$A$5:$I$113,8,0)</f>
        <v>101.57</v>
      </c>
      <c r="I16" s="25">
        <f>+VLOOKUP($A16,'[1]Cac thang chinh thuc 2021'!$A$5:$I$113,9,0)</f>
        <v>101.95</v>
      </c>
      <c r="K16" s="18"/>
      <c r="L16" s="18"/>
      <c r="M16" s="18"/>
    </row>
    <row r="17" spans="1:13" s="26" customFormat="1" ht="15" x14ac:dyDescent="0.25">
      <c r="A17" s="23">
        <v>810</v>
      </c>
      <c r="B17" s="24" t="s">
        <v>12</v>
      </c>
      <c r="C17" s="25">
        <v>176.29</v>
      </c>
      <c r="D17" s="25">
        <v>128.22999999999999</v>
      </c>
      <c r="E17" s="25">
        <v>147.71</v>
      </c>
      <c r="F17" s="25">
        <v>151.32</v>
      </c>
      <c r="G17" s="25">
        <v>102.44</v>
      </c>
      <c r="H17" s="25">
        <f>+VLOOKUP($A17,'[1]Cac thang chinh thuc 2021'!$A$5:$I$113,8,0)</f>
        <v>101.57</v>
      </c>
      <c r="I17" s="25">
        <f>+VLOOKUP($A17,'[1]Cac thang chinh thuc 2021'!$A$5:$I$113,9,0)</f>
        <v>101.95</v>
      </c>
      <c r="K17" s="18"/>
      <c r="L17" s="18"/>
      <c r="M17" s="18"/>
    </row>
    <row r="18" spans="1:13" s="26" customFormat="1" ht="15" x14ac:dyDescent="0.25">
      <c r="A18" s="23">
        <v>9</v>
      </c>
      <c r="B18" s="24" t="s">
        <v>13</v>
      </c>
      <c r="C18" s="25">
        <v>58.87</v>
      </c>
      <c r="D18" s="25">
        <v>53.61</v>
      </c>
      <c r="E18" s="25">
        <v>61.82</v>
      </c>
      <c r="F18" s="25">
        <v>50.28</v>
      </c>
      <c r="G18" s="25">
        <v>81.34</v>
      </c>
      <c r="H18" s="25">
        <f>+VLOOKUP($A18,'[1]Cac thang chinh thuc 2021'!$A$5:$I$113,8,0)</f>
        <v>140.77000000000001</v>
      </c>
      <c r="I18" s="25">
        <f>+VLOOKUP($A18,'[1]Cac thang chinh thuc 2021'!$A$5:$I$113,9,0)</f>
        <v>104.02</v>
      </c>
      <c r="K18" s="18"/>
      <c r="L18" s="18"/>
      <c r="M18" s="18"/>
    </row>
    <row r="19" spans="1:13" s="26" customFormat="1" ht="30" x14ac:dyDescent="0.25">
      <c r="A19" s="23">
        <v>910</v>
      </c>
      <c r="B19" s="33" t="s">
        <v>14</v>
      </c>
      <c r="C19" s="25">
        <v>58.87</v>
      </c>
      <c r="D19" s="25">
        <v>53.61</v>
      </c>
      <c r="E19" s="25">
        <v>61.82</v>
      </c>
      <c r="F19" s="25">
        <v>50.28</v>
      </c>
      <c r="G19" s="25">
        <v>81.34</v>
      </c>
      <c r="H19" s="25">
        <f>+VLOOKUP($A19,'[1]Cac thang chinh thuc 2021'!$A$5:$I$113,8,0)</f>
        <v>140.77000000000001</v>
      </c>
      <c r="I19" s="25">
        <f>+VLOOKUP($A19,'[1]Cac thang chinh thuc 2021'!$A$5:$I$113,9,0)</f>
        <v>104.02</v>
      </c>
      <c r="K19" s="18"/>
      <c r="L19" s="18"/>
      <c r="M19" s="18"/>
    </row>
    <row r="20" spans="1:13" s="26" customFormat="1" ht="15" x14ac:dyDescent="0.25">
      <c r="A20" s="19" t="s">
        <v>15</v>
      </c>
      <c r="B20" s="20" t="s">
        <v>16</v>
      </c>
      <c r="C20" s="21">
        <v>165.89</v>
      </c>
      <c r="D20" s="21">
        <v>124.95</v>
      </c>
      <c r="E20" s="21">
        <v>152.69999999999999</v>
      </c>
      <c r="F20" s="21">
        <v>153.38</v>
      </c>
      <c r="G20" s="21">
        <v>100.45</v>
      </c>
      <c r="H20" s="21">
        <f>+VLOOKUP($A20,'[1]Cac thang chinh thuc 2021'!$A$5:$I$113,8,0)</f>
        <v>129.12</v>
      </c>
      <c r="I20" s="21">
        <f>+VLOOKUP($A20,'[1]Cac thang chinh thuc 2021'!$A$5:$I$113,9,0)</f>
        <v>112.69</v>
      </c>
      <c r="K20" s="18"/>
      <c r="L20" s="18"/>
      <c r="M20" s="18"/>
    </row>
    <row r="21" spans="1:13" s="26" customFormat="1" ht="15" x14ac:dyDescent="0.25">
      <c r="A21" s="23">
        <v>10</v>
      </c>
      <c r="B21" s="24" t="s">
        <v>17</v>
      </c>
      <c r="C21" s="25">
        <v>117.71</v>
      </c>
      <c r="D21" s="25">
        <v>97.95</v>
      </c>
      <c r="E21" s="25">
        <v>119.2</v>
      </c>
      <c r="F21" s="25">
        <v>124.85</v>
      </c>
      <c r="G21" s="25">
        <v>104.74</v>
      </c>
      <c r="H21" s="25">
        <f>+VLOOKUP($A21,'[1]Cac thang chinh thuc 2021'!$A$5:$I$113,8,0)</f>
        <v>112.85</v>
      </c>
      <c r="I21" s="25">
        <f>+VLOOKUP($A21,'[1]Cac thang chinh thuc 2021'!$A$5:$I$113,9,0)</f>
        <v>107.05</v>
      </c>
      <c r="K21" s="18"/>
      <c r="L21" s="18"/>
      <c r="M21" s="18"/>
    </row>
    <row r="22" spans="1:13" s="26" customFormat="1" ht="15" x14ac:dyDescent="0.25">
      <c r="A22" s="23">
        <v>1020</v>
      </c>
      <c r="B22" s="24" t="s">
        <v>18</v>
      </c>
      <c r="C22" s="25">
        <v>110.32</v>
      </c>
      <c r="D22" s="25">
        <v>90.29</v>
      </c>
      <c r="E22" s="25">
        <v>101.26</v>
      </c>
      <c r="F22" s="25">
        <v>104.83</v>
      </c>
      <c r="G22" s="25">
        <v>103.53</v>
      </c>
      <c r="H22" s="25">
        <f>+VLOOKUP($A22,'[1]Cac thang chinh thuc 2021'!$A$5:$I$113,8,0)</f>
        <v>112.78</v>
      </c>
      <c r="I22" s="25">
        <f>+VLOOKUP($A22,'[1]Cac thang chinh thuc 2021'!$A$5:$I$113,9,0)</f>
        <v>109.01</v>
      </c>
      <c r="K22" s="18"/>
      <c r="L22" s="18"/>
      <c r="M22" s="18"/>
    </row>
    <row r="23" spans="1:13" s="26" customFormat="1" ht="15" x14ac:dyDescent="0.25">
      <c r="A23" s="23">
        <v>1030</v>
      </c>
      <c r="B23" s="24" t="s">
        <v>19</v>
      </c>
      <c r="C23" s="25">
        <v>138.44999999999999</v>
      </c>
      <c r="D23" s="25">
        <v>98.11</v>
      </c>
      <c r="E23" s="25">
        <v>134.79</v>
      </c>
      <c r="F23" s="25">
        <v>138</v>
      </c>
      <c r="G23" s="25">
        <v>102.38</v>
      </c>
      <c r="H23" s="25">
        <f>+VLOOKUP($A23,'[1]Cac thang chinh thuc 2021'!$A$5:$I$113,8,0)</f>
        <v>111.42</v>
      </c>
      <c r="I23" s="25">
        <f>+VLOOKUP($A23,'[1]Cac thang chinh thuc 2021'!$A$5:$I$113,9,0)</f>
        <v>113.3</v>
      </c>
      <c r="K23" s="18"/>
      <c r="L23" s="18"/>
      <c r="M23" s="18"/>
    </row>
    <row r="24" spans="1:13" s="26" customFormat="1" ht="15" x14ac:dyDescent="0.25">
      <c r="A24" s="23">
        <v>1050</v>
      </c>
      <c r="B24" s="24" t="s">
        <v>20</v>
      </c>
      <c r="C24" s="25">
        <v>126.95</v>
      </c>
      <c r="D24" s="25">
        <v>117.88</v>
      </c>
      <c r="E24" s="25">
        <v>145.19</v>
      </c>
      <c r="F24" s="25">
        <v>145.46</v>
      </c>
      <c r="G24" s="25">
        <v>100.18</v>
      </c>
      <c r="H24" s="25">
        <f>+VLOOKUP($A24,'[1]Cac thang chinh thuc 2021'!$A$5:$I$113,8,0)</f>
        <v>109.87</v>
      </c>
      <c r="I24" s="25">
        <f>+VLOOKUP($A24,'[1]Cac thang chinh thuc 2021'!$A$5:$I$113,9,0)</f>
        <v>107.18</v>
      </c>
      <c r="K24" s="18"/>
      <c r="L24" s="18"/>
      <c r="M24" s="18"/>
    </row>
    <row r="25" spans="1:13" s="26" customFormat="1" ht="15" x14ac:dyDescent="0.25">
      <c r="A25" s="23">
        <v>1061</v>
      </c>
      <c r="B25" s="24" t="s">
        <v>21</v>
      </c>
      <c r="C25" s="25">
        <v>57.71</v>
      </c>
      <c r="D25" s="25">
        <v>49.34</v>
      </c>
      <c r="E25" s="25">
        <v>57.66</v>
      </c>
      <c r="F25" s="25">
        <v>61.64</v>
      </c>
      <c r="G25" s="25">
        <v>106.9</v>
      </c>
      <c r="H25" s="25">
        <f>+VLOOKUP($A25,'[1]Cac thang chinh thuc 2021'!$A$5:$I$113,8,0)</f>
        <v>99.69</v>
      </c>
      <c r="I25" s="25">
        <f>+VLOOKUP($A25,'[1]Cac thang chinh thuc 2021'!$A$5:$I$113,9,0)</f>
        <v>93.29</v>
      </c>
      <c r="K25" s="18"/>
      <c r="L25" s="18"/>
      <c r="M25" s="18"/>
    </row>
    <row r="26" spans="1:13" s="27" customFormat="1" ht="15" x14ac:dyDescent="0.25">
      <c r="A26" s="23">
        <v>1079</v>
      </c>
      <c r="B26" s="24" t="s">
        <v>22</v>
      </c>
      <c r="C26" s="25">
        <v>179.64</v>
      </c>
      <c r="D26" s="25">
        <v>138.07</v>
      </c>
      <c r="E26" s="25">
        <v>201.12</v>
      </c>
      <c r="F26" s="25">
        <v>223.48</v>
      </c>
      <c r="G26" s="25">
        <v>111.12</v>
      </c>
      <c r="H26" s="25">
        <f>+VLOOKUP($A26,'[1]Cac thang chinh thuc 2021'!$A$5:$I$113,8,0)</f>
        <v>120.27</v>
      </c>
      <c r="I26" s="25">
        <f>+VLOOKUP($A26,'[1]Cac thang chinh thuc 2021'!$A$5:$I$113,9,0)</f>
        <v>105.56</v>
      </c>
      <c r="K26" s="18"/>
      <c r="L26" s="18"/>
      <c r="M26" s="18"/>
    </row>
    <row r="27" spans="1:13" s="26" customFormat="1" ht="15" x14ac:dyDescent="0.25">
      <c r="A27" s="23">
        <v>1080</v>
      </c>
      <c r="B27" s="24" t="s">
        <v>23</v>
      </c>
      <c r="C27" s="25">
        <v>118.72</v>
      </c>
      <c r="D27" s="25">
        <v>105.39</v>
      </c>
      <c r="E27" s="25">
        <v>120.13</v>
      </c>
      <c r="F27" s="25">
        <v>125.53</v>
      </c>
      <c r="G27" s="25">
        <v>104.49</v>
      </c>
      <c r="H27" s="25">
        <f>+VLOOKUP($A27,'[1]Cac thang chinh thuc 2021'!$A$5:$I$113,8,0)</f>
        <v>113.65</v>
      </c>
      <c r="I27" s="25">
        <f>+VLOOKUP($A27,'[1]Cac thang chinh thuc 2021'!$A$5:$I$113,9,0)</f>
        <v>107.18</v>
      </c>
      <c r="K27" s="18"/>
      <c r="L27" s="18"/>
      <c r="M27" s="18"/>
    </row>
    <row r="28" spans="1:13" s="27" customFormat="1" ht="15" x14ac:dyDescent="0.25">
      <c r="A28" s="23">
        <v>11</v>
      </c>
      <c r="B28" s="24" t="s">
        <v>24</v>
      </c>
      <c r="C28" s="25">
        <v>157.65</v>
      </c>
      <c r="D28" s="25">
        <v>122.48</v>
      </c>
      <c r="E28" s="25">
        <v>128.38999999999999</v>
      </c>
      <c r="F28" s="25">
        <v>131.62</v>
      </c>
      <c r="G28" s="25">
        <v>102.51</v>
      </c>
      <c r="H28" s="25">
        <f>+VLOOKUP($A28,'[1]Cac thang chinh thuc 2021'!$A$5:$I$113,8,0)</f>
        <v>127.1</v>
      </c>
      <c r="I28" s="25">
        <f>+VLOOKUP($A28,'[1]Cac thang chinh thuc 2021'!$A$5:$I$113,9,0)</f>
        <v>116.07</v>
      </c>
      <c r="K28" s="18"/>
      <c r="L28" s="18"/>
      <c r="M28" s="18"/>
    </row>
    <row r="29" spans="1:13" s="27" customFormat="1" ht="15" x14ac:dyDescent="0.25">
      <c r="A29" s="23">
        <v>1103</v>
      </c>
      <c r="B29" s="24" t="s">
        <v>25</v>
      </c>
      <c r="C29" s="25">
        <v>174.67</v>
      </c>
      <c r="D29" s="25">
        <v>120.37</v>
      </c>
      <c r="E29" s="25">
        <v>140.51</v>
      </c>
      <c r="F29" s="25">
        <v>145.43</v>
      </c>
      <c r="G29" s="25">
        <v>103.5</v>
      </c>
      <c r="H29" s="25">
        <f>+VLOOKUP($A29,'[1]Cac thang chinh thuc 2021'!$A$5:$I$113,8,0)</f>
        <v>134.97</v>
      </c>
      <c r="I29" s="25">
        <f>+VLOOKUP($A29,'[1]Cac thang chinh thuc 2021'!$A$5:$I$113,9,0)</f>
        <v>119.43</v>
      </c>
      <c r="K29" s="18"/>
      <c r="L29" s="18"/>
      <c r="M29" s="18"/>
    </row>
    <row r="30" spans="1:13" s="27" customFormat="1" ht="15" x14ac:dyDescent="0.25">
      <c r="A30" s="23">
        <v>1104</v>
      </c>
      <c r="B30" s="24" t="s">
        <v>26</v>
      </c>
      <c r="C30" s="25">
        <v>137.94999999999999</v>
      </c>
      <c r="D30" s="25">
        <v>124.93</v>
      </c>
      <c r="E30" s="25">
        <v>114.36</v>
      </c>
      <c r="F30" s="25">
        <v>115.62</v>
      </c>
      <c r="G30" s="25">
        <v>101.1</v>
      </c>
      <c r="H30" s="25">
        <f>+VLOOKUP($A30,'[1]Cac thang chinh thuc 2021'!$A$5:$I$113,8,0)</f>
        <v>117.14</v>
      </c>
      <c r="I30" s="25">
        <f>+VLOOKUP($A30,'[1]Cac thang chinh thuc 2021'!$A$5:$I$113,9,0)</f>
        <v>111.78</v>
      </c>
      <c r="K30" s="18"/>
      <c r="L30" s="18"/>
      <c r="M30" s="18"/>
    </row>
    <row r="31" spans="1:13" s="26" customFormat="1" ht="15" x14ac:dyDescent="0.25">
      <c r="A31" s="23">
        <v>12</v>
      </c>
      <c r="B31" s="24" t="s">
        <v>27</v>
      </c>
      <c r="C31" s="25">
        <v>140.30000000000001</v>
      </c>
      <c r="D31" s="25">
        <v>104.87</v>
      </c>
      <c r="E31" s="25">
        <v>143.29</v>
      </c>
      <c r="F31" s="25">
        <v>144.31</v>
      </c>
      <c r="G31" s="25">
        <v>100.71</v>
      </c>
      <c r="H31" s="25">
        <f>+VLOOKUP($A31,'[1]Cac thang chinh thuc 2021'!$A$5:$I$113,8,0)</f>
        <v>105.2</v>
      </c>
      <c r="I31" s="25">
        <f>+VLOOKUP($A31,'[1]Cac thang chinh thuc 2021'!$A$5:$I$113,9,0)</f>
        <v>104.39</v>
      </c>
      <c r="K31" s="18"/>
      <c r="L31" s="18"/>
      <c r="M31" s="18"/>
    </row>
    <row r="32" spans="1:13" s="26" customFormat="1" ht="15" x14ac:dyDescent="0.25">
      <c r="A32" s="23">
        <v>1200</v>
      </c>
      <c r="B32" s="24" t="s">
        <v>27</v>
      </c>
      <c r="C32" s="25">
        <v>140.30000000000001</v>
      </c>
      <c r="D32" s="25">
        <v>104.87</v>
      </c>
      <c r="E32" s="25">
        <v>143.29</v>
      </c>
      <c r="F32" s="25">
        <v>144.31</v>
      </c>
      <c r="G32" s="25">
        <v>100.71</v>
      </c>
      <c r="H32" s="25">
        <f>+VLOOKUP($A32,'[1]Cac thang chinh thuc 2021'!$A$5:$I$113,8,0)</f>
        <v>105.2</v>
      </c>
      <c r="I32" s="25">
        <f>+VLOOKUP($A32,'[1]Cac thang chinh thuc 2021'!$A$5:$I$113,9,0)</f>
        <v>104.39</v>
      </c>
      <c r="K32" s="18"/>
      <c r="L32" s="18"/>
      <c r="M32" s="18"/>
    </row>
    <row r="33" spans="1:13" s="26" customFormat="1" ht="15" x14ac:dyDescent="0.25">
      <c r="A33" s="23">
        <v>13</v>
      </c>
      <c r="B33" s="24" t="s">
        <v>28</v>
      </c>
      <c r="C33" s="25">
        <v>137.47999999999999</v>
      </c>
      <c r="D33" s="25">
        <v>124.32</v>
      </c>
      <c r="E33" s="25">
        <v>146.85</v>
      </c>
      <c r="F33" s="25">
        <v>150.78</v>
      </c>
      <c r="G33" s="25">
        <v>102.68</v>
      </c>
      <c r="H33" s="25">
        <f>+VLOOKUP($A33,'[1]Cac thang chinh thuc 2021'!$A$5:$I$113,8,0)</f>
        <v>117.31</v>
      </c>
      <c r="I33" s="25">
        <f>+VLOOKUP($A33,'[1]Cac thang chinh thuc 2021'!$A$5:$I$113,9,0)</f>
        <v>107.77</v>
      </c>
      <c r="K33" s="18"/>
      <c r="L33" s="18"/>
      <c r="M33" s="18"/>
    </row>
    <row r="34" spans="1:13" s="26" customFormat="1" ht="15" x14ac:dyDescent="0.25">
      <c r="A34" s="23">
        <v>1311</v>
      </c>
      <c r="B34" s="24" t="s">
        <v>29</v>
      </c>
      <c r="C34" s="25">
        <v>168.78</v>
      </c>
      <c r="D34" s="25">
        <v>155.80000000000001</v>
      </c>
      <c r="E34" s="25">
        <v>179.79</v>
      </c>
      <c r="F34" s="25">
        <v>184.15</v>
      </c>
      <c r="G34" s="25">
        <v>102.42</v>
      </c>
      <c r="H34" s="25">
        <f>+VLOOKUP($A34,'[1]Cac thang chinh thuc 2021'!$A$5:$I$113,8,0)</f>
        <v>117.38</v>
      </c>
      <c r="I34" s="25">
        <f>+VLOOKUP($A34,'[1]Cac thang chinh thuc 2021'!$A$5:$I$113,9,0)</f>
        <v>108.72</v>
      </c>
      <c r="K34" s="18"/>
      <c r="L34" s="18"/>
      <c r="M34" s="18"/>
    </row>
    <row r="35" spans="1:13" s="26" customFormat="1" ht="15" x14ac:dyDescent="0.25">
      <c r="A35" s="23">
        <v>1312</v>
      </c>
      <c r="B35" s="24" t="s">
        <v>30</v>
      </c>
      <c r="C35" s="25">
        <v>86.94</v>
      </c>
      <c r="D35" s="25">
        <v>67.319999999999993</v>
      </c>
      <c r="E35" s="25">
        <v>92.97</v>
      </c>
      <c r="F35" s="25">
        <v>95.93</v>
      </c>
      <c r="G35" s="25">
        <v>103.19</v>
      </c>
      <c r="H35" s="25">
        <f>+VLOOKUP($A35,'[1]Cac thang chinh thuc 2021'!$A$5:$I$113,8,0)</f>
        <v>110.46</v>
      </c>
      <c r="I35" s="25">
        <f>+VLOOKUP($A35,'[1]Cac thang chinh thuc 2021'!$A$5:$I$113,9,0)</f>
        <v>103.82</v>
      </c>
      <c r="K35" s="18"/>
      <c r="L35" s="18"/>
      <c r="M35" s="18"/>
    </row>
    <row r="36" spans="1:13" s="26" customFormat="1" ht="15" x14ac:dyDescent="0.25">
      <c r="A36" s="23">
        <v>1322</v>
      </c>
      <c r="B36" s="24" t="s">
        <v>31</v>
      </c>
      <c r="C36" s="25">
        <v>55.67</v>
      </c>
      <c r="D36" s="25">
        <v>48.05</v>
      </c>
      <c r="E36" s="25">
        <v>61.39</v>
      </c>
      <c r="F36" s="25">
        <v>64.510000000000005</v>
      </c>
      <c r="G36" s="25">
        <v>105.08</v>
      </c>
      <c r="H36" s="25">
        <f>+VLOOKUP($A36,'[1]Cac thang chinh thuc 2021'!$A$5:$I$113,8,0)</f>
        <v>128.07</v>
      </c>
      <c r="I36" s="25">
        <f>+VLOOKUP($A36,'[1]Cac thang chinh thuc 2021'!$A$5:$I$113,9,0)</f>
        <v>102.45</v>
      </c>
      <c r="K36" s="18"/>
      <c r="L36" s="18"/>
      <c r="M36" s="18"/>
    </row>
    <row r="37" spans="1:13" s="26" customFormat="1" ht="15" x14ac:dyDescent="0.25">
      <c r="A37" s="23">
        <v>14</v>
      </c>
      <c r="B37" s="24" t="s">
        <v>32</v>
      </c>
      <c r="C37" s="25">
        <v>126.44</v>
      </c>
      <c r="D37" s="25">
        <v>95</v>
      </c>
      <c r="E37" s="25">
        <v>126.49</v>
      </c>
      <c r="F37" s="25">
        <v>131.09</v>
      </c>
      <c r="G37" s="25">
        <v>103.64</v>
      </c>
      <c r="H37" s="25">
        <f>+VLOOKUP($A37,'[1]Cac thang chinh thuc 2021'!$A$5:$I$113,8,0)</f>
        <v>129.38999999999999</v>
      </c>
      <c r="I37" s="25">
        <f>+VLOOKUP($A37,'[1]Cac thang chinh thuc 2021'!$A$5:$I$113,9,0)</f>
        <v>109.51</v>
      </c>
      <c r="K37" s="18"/>
      <c r="L37" s="18"/>
      <c r="M37" s="18"/>
    </row>
    <row r="38" spans="1:13" s="26" customFormat="1" ht="15" x14ac:dyDescent="0.25">
      <c r="A38" s="23">
        <v>1410</v>
      </c>
      <c r="B38" s="24" t="s">
        <v>33</v>
      </c>
      <c r="C38" s="25">
        <v>126.44</v>
      </c>
      <c r="D38" s="25">
        <v>95</v>
      </c>
      <c r="E38" s="25">
        <v>126.49</v>
      </c>
      <c r="F38" s="25">
        <v>131.09</v>
      </c>
      <c r="G38" s="25">
        <v>103.64</v>
      </c>
      <c r="H38" s="25">
        <f>+VLOOKUP($A38,'[1]Cac thang chinh thuc 2021'!$A$5:$I$113,8,0)</f>
        <v>129.38999999999999</v>
      </c>
      <c r="I38" s="25">
        <f>+VLOOKUP($A38,'[1]Cac thang chinh thuc 2021'!$A$5:$I$113,9,0)</f>
        <v>109.51</v>
      </c>
      <c r="K38" s="18"/>
      <c r="L38" s="18"/>
      <c r="M38" s="18"/>
    </row>
    <row r="39" spans="1:13" s="26" customFormat="1" ht="15" x14ac:dyDescent="0.25">
      <c r="A39" s="23">
        <v>15</v>
      </c>
      <c r="B39" s="24" t="s">
        <v>34</v>
      </c>
      <c r="C39" s="25">
        <v>151.87</v>
      </c>
      <c r="D39" s="25">
        <v>114.82</v>
      </c>
      <c r="E39" s="25">
        <v>152.44999999999999</v>
      </c>
      <c r="F39" s="25">
        <v>155.16999999999999</v>
      </c>
      <c r="G39" s="25">
        <v>101.78</v>
      </c>
      <c r="H39" s="25">
        <f>+VLOOKUP($A39,'[1]Cac thang chinh thuc 2021'!$A$5:$I$113,8,0)</f>
        <v>129.25</v>
      </c>
      <c r="I39" s="25">
        <f>+VLOOKUP($A39,'[1]Cac thang chinh thuc 2021'!$A$5:$I$113,9,0)</f>
        <v>110.95</v>
      </c>
      <c r="K39" s="18"/>
      <c r="L39" s="18"/>
      <c r="M39" s="18"/>
    </row>
    <row r="40" spans="1:13" s="26" customFormat="1" ht="15" x14ac:dyDescent="0.25">
      <c r="A40" s="23">
        <v>1520</v>
      </c>
      <c r="B40" s="24" t="s">
        <v>35</v>
      </c>
      <c r="C40" s="25">
        <v>151.87</v>
      </c>
      <c r="D40" s="25">
        <v>114.82</v>
      </c>
      <c r="E40" s="25">
        <v>152.44999999999999</v>
      </c>
      <c r="F40" s="25">
        <v>155.16999999999999</v>
      </c>
      <c r="G40" s="25">
        <v>101.78</v>
      </c>
      <c r="H40" s="25">
        <f>+VLOOKUP($A40,'[1]Cac thang chinh thuc 2021'!$A$5:$I$113,8,0)</f>
        <v>129.25</v>
      </c>
      <c r="I40" s="25">
        <f>+VLOOKUP($A40,'[1]Cac thang chinh thuc 2021'!$A$5:$I$113,9,0)</f>
        <v>110.95</v>
      </c>
      <c r="K40" s="18"/>
      <c r="L40" s="18"/>
      <c r="M40" s="18"/>
    </row>
    <row r="41" spans="1:13" s="26" customFormat="1" ht="45" x14ac:dyDescent="0.25">
      <c r="A41" s="23">
        <v>16</v>
      </c>
      <c r="B41" s="33" t="s">
        <v>36</v>
      </c>
      <c r="C41" s="25">
        <v>88</v>
      </c>
      <c r="D41" s="25">
        <v>66.430000000000007</v>
      </c>
      <c r="E41" s="25">
        <v>98.08</v>
      </c>
      <c r="F41" s="25">
        <v>94.98</v>
      </c>
      <c r="G41" s="25">
        <v>96.83</v>
      </c>
      <c r="H41" s="25">
        <f>+VLOOKUP($A41,'[1]Cac thang chinh thuc 2021'!$A$5:$I$113,8,0)</f>
        <v>109.48</v>
      </c>
      <c r="I41" s="25">
        <f>+VLOOKUP($A41,'[1]Cac thang chinh thuc 2021'!$A$5:$I$113,9,0)</f>
        <v>104.21</v>
      </c>
      <c r="K41" s="18"/>
      <c r="L41" s="18"/>
      <c r="M41" s="18"/>
    </row>
    <row r="42" spans="1:13" s="26" customFormat="1" ht="15" x14ac:dyDescent="0.25">
      <c r="A42" s="23">
        <v>1610</v>
      </c>
      <c r="B42" s="24" t="s">
        <v>37</v>
      </c>
      <c r="C42" s="25">
        <v>93.54</v>
      </c>
      <c r="D42" s="25">
        <v>66.55</v>
      </c>
      <c r="E42" s="25">
        <v>101.35</v>
      </c>
      <c r="F42" s="25">
        <v>95.88</v>
      </c>
      <c r="G42" s="25">
        <v>94.61</v>
      </c>
      <c r="H42" s="25">
        <f>+VLOOKUP($A42,'[1]Cac thang chinh thuc 2021'!$A$5:$I$113,8,0)</f>
        <v>96.12</v>
      </c>
      <c r="I42" s="25">
        <f>+VLOOKUP($A42,'[1]Cac thang chinh thuc 2021'!$A$5:$I$113,9,0)</f>
        <v>102.17</v>
      </c>
      <c r="K42" s="18"/>
      <c r="L42" s="18"/>
      <c r="M42" s="18"/>
    </row>
    <row r="43" spans="1:13" s="26" customFormat="1" ht="30" x14ac:dyDescent="0.25">
      <c r="A43" s="23">
        <v>1621</v>
      </c>
      <c r="B43" s="33" t="s">
        <v>38</v>
      </c>
      <c r="C43" s="25">
        <v>77.66</v>
      </c>
      <c r="D43" s="25">
        <v>66.2</v>
      </c>
      <c r="E43" s="25">
        <v>91.98</v>
      </c>
      <c r="F43" s="25">
        <v>93.28</v>
      </c>
      <c r="G43" s="25">
        <v>101.42</v>
      </c>
      <c r="H43" s="25">
        <f>+VLOOKUP($A43,'[1]Cac thang chinh thuc 2021'!$A$5:$I$113,8,0)</f>
        <v>149.32</v>
      </c>
      <c r="I43" s="25">
        <f>+VLOOKUP($A43,'[1]Cac thang chinh thuc 2021'!$A$5:$I$113,9,0)</f>
        <v>108.6</v>
      </c>
      <c r="K43" s="18"/>
      <c r="L43" s="18"/>
      <c r="M43" s="18"/>
    </row>
    <row r="44" spans="1:13" s="26" customFormat="1" ht="15" x14ac:dyDescent="0.25">
      <c r="A44" s="23">
        <v>17</v>
      </c>
      <c r="B44" s="24" t="s">
        <v>39</v>
      </c>
      <c r="C44" s="25">
        <v>132.94999999999999</v>
      </c>
      <c r="D44" s="25">
        <v>103.64</v>
      </c>
      <c r="E44" s="25">
        <v>133.59</v>
      </c>
      <c r="F44" s="25">
        <v>139.38999999999999</v>
      </c>
      <c r="G44" s="25">
        <v>104.34</v>
      </c>
      <c r="H44" s="25">
        <f>+VLOOKUP($A44,'[1]Cac thang chinh thuc 2021'!$A$5:$I$113,8,0)</f>
        <v>123.47</v>
      </c>
      <c r="I44" s="25">
        <f>+VLOOKUP($A44,'[1]Cac thang chinh thuc 2021'!$A$5:$I$113,9,0)</f>
        <v>112.04</v>
      </c>
      <c r="K44" s="18"/>
      <c r="L44" s="18"/>
      <c r="M44" s="18"/>
    </row>
    <row r="45" spans="1:13" s="26" customFormat="1" ht="15" x14ac:dyDescent="0.25">
      <c r="A45" s="23">
        <v>1702</v>
      </c>
      <c r="B45" s="24" t="s">
        <v>40</v>
      </c>
      <c r="C45" s="25">
        <v>125.01</v>
      </c>
      <c r="D45" s="25">
        <v>97.06</v>
      </c>
      <c r="E45" s="25">
        <v>121.29</v>
      </c>
      <c r="F45" s="25">
        <v>127.11</v>
      </c>
      <c r="G45" s="25">
        <v>104.81</v>
      </c>
      <c r="H45" s="25">
        <f>+VLOOKUP($A45,'[1]Cac thang chinh thuc 2021'!$A$5:$I$113,8,0)</f>
        <v>125.32</v>
      </c>
      <c r="I45" s="25">
        <f>+VLOOKUP($A45,'[1]Cac thang chinh thuc 2021'!$A$5:$I$113,9,0)</f>
        <v>112.59</v>
      </c>
      <c r="K45" s="18"/>
      <c r="L45" s="18"/>
      <c r="M45" s="18"/>
    </row>
    <row r="46" spans="1:13" s="26" customFormat="1" ht="30" x14ac:dyDescent="0.25">
      <c r="A46" s="23">
        <v>1709</v>
      </c>
      <c r="B46" s="33" t="s">
        <v>41</v>
      </c>
      <c r="C46" s="25">
        <v>146.97999999999999</v>
      </c>
      <c r="D46" s="25">
        <v>115.26</v>
      </c>
      <c r="E46" s="25">
        <v>155.35</v>
      </c>
      <c r="F46" s="25">
        <v>161.09</v>
      </c>
      <c r="G46" s="25">
        <v>103.69</v>
      </c>
      <c r="H46" s="25">
        <f>+VLOOKUP($A46,'[1]Cac thang chinh thuc 2021'!$A$5:$I$113,8,0)</f>
        <v>120.97</v>
      </c>
      <c r="I46" s="25">
        <f>+VLOOKUP($A46,'[1]Cac thang chinh thuc 2021'!$A$5:$I$113,9,0)</f>
        <v>111.26</v>
      </c>
      <c r="K46" s="18"/>
      <c r="L46" s="18"/>
      <c r="M46" s="18"/>
    </row>
    <row r="47" spans="1:13" s="26" customFormat="1" ht="15" x14ac:dyDescent="0.25">
      <c r="A47" s="23">
        <v>18</v>
      </c>
      <c r="B47" s="24" t="s">
        <v>42</v>
      </c>
      <c r="C47" s="25">
        <v>182.84</v>
      </c>
      <c r="D47" s="25">
        <v>94.75</v>
      </c>
      <c r="E47" s="25">
        <v>135.6</v>
      </c>
      <c r="F47" s="25">
        <v>137.1</v>
      </c>
      <c r="G47" s="25">
        <v>101.11</v>
      </c>
      <c r="H47" s="25">
        <f>+VLOOKUP($A47,'[1]Cac thang chinh thuc 2021'!$A$5:$I$113,8,0)</f>
        <v>121.81</v>
      </c>
      <c r="I47" s="25">
        <f>+VLOOKUP($A47,'[1]Cac thang chinh thuc 2021'!$A$5:$I$113,9,0)</f>
        <v>96.54</v>
      </c>
      <c r="K47" s="18"/>
      <c r="L47" s="18"/>
      <c r="M47" s="18"/>
    </row>
    <row r="48" spans="1:13" s="26" customFormat="1" ht="15" x14ac:dyDescent="0.25">
      <c r="A48" s="23">
        <v>1811</v>
      </c>
      <c r="B48" s="24" t="s">
        <v>43</v>
      </c>
      <c r="C48" s="25">
        <v>220.17</v>
      </c>
      <c r="D48" s="25">
        <v>100.99</v>
      </c>
      <c r="E48" s="25">
        <v>140.97</v>
      </c>
      <c r="F48" s="25">
        <v>142.55000000000001</v>
      </c>
      <c r="G48" s="25">
        <v>101.12</v>
      </c>
      <c r="H48" s="25">
        <f>+VLOOKUP($A48,'[1]Cac thang chinh thuc 2021'!$A$5:$I$113,8,0)</f>
        <v>113.02</v>
      </c>
      <c r="I48" s="25">
        <f>+VLOOKUP($A48,'[1]Cac thang chinh thuc 2021'!$A$5:$I$113,9,0)</f>
        <v>91.86</v>
      </c>
      <c r="K48" s="18"/>
      <c r="L48" s="18"/>
      <c r="M48" s="18"/>
    </row>
    <row r="49" spans="1:13" s="26" customFormat="1" ht="15" x14ac:dyDescent="0.25">
      <c r="A49" s="23">
        <v>1812</v>
      </c>
      <c r="B49" s="24" t="s">
        <v>44</v>
      </c>
      <c r="C49" s="25">
        <v>112.5</v>
      </c>
      <c r="D49" s="25">
        <v>83</v>
      </c>
      <c r="E49" s="25">
        <v>125.5</v>
      </c>
      <c r="F49" s="25">
        <v>126.84</v>
      </c>
      <c r="G49" s="25">
        <v>101.07</v>
      </c>
      <c r="H49" s="25">
        <f>+VLOOKUP($A49,'[1]Cac thang chinh thuc 2021'!$A$5:$I$113,8,0)</f>
        <v>145.83000000000001</v>
      </c>
      <c r="I49" s="25">
        <f>+VLOOKUP($A49,'[1]Cac thang chinh thuc 2021'!$A$5:$I$113,9,0)</f>
        <v>110.91</v>
      </c>
      <c r="K49" s="18"/>
      <c r="L49" s="18"/>
      <c r="M49" s="18"/>
    </row>
    <row r="50" spans="1:13" s="26" customFormat="1" ht="15" x14ac:dyDescent="0.25">
      <c r="A50" s="23">
        <v>19</v>
      </c>
      <c r="B50" s="24" t="s">
        <v>45</v>
      </c>
      <c r="C50" s="25">
        <v>231.61</v>
      </c>
      <c r="D50" s="25">
        <v>181.53</v>
      </c>
      <c r="E50" s="25">
        <v>221.77</v>
      </c>
      <c r="F50" s="25">
        <v>213.1</v>
      </c>
      <c r="G50" s="25">
        <v>96.09</v>
      </c>
      <c r="H50" s="25">
        <f>+VLOOKUP($A50,'[1]Cac thang chinh thuc 2021'!$A$5:$I$113,8,0)</f>
        <v>98.16</v>
      </c>
      <c r="I50" s="25">
        <f>+VLOOKUP($A50,'[1]Cac thang chinh thuc 2021'!$A$5:$I$113,9,0)</f>
        <v>97.99</v>
      </c>
      <c r="K50" s="18"/>
      <c r="L50" s="18"/>
      <c r="M50" s="18"/>
    </row>
    <row r="51" spans="1:13" s="26" customFormat="1" ht="15" x14ac:dyDescent="0.25">
      <c r="A51" s="23">
        <v>1910</v>
      </c>
      <c r="B51" s="24" t="s">
        <v>46</v>
      </c>
      <c r="C51" s="25">
        <v>0</v>
      </c>
      <c r="D51" s="25">
        <v>0</v>
      </c>
      <c r="E51" s="25">
        <v>0</v>
      </c>
      <c r="F51" s="25">
        <v>0</v>
      </c>
      <c r="G51" s="25">
        <v>91.03</v>
      </c>
      <c r="H51" s="25">
        <f>+VLOOKUP($A51,'[1]Cac thang chinh thuc 2021'!$A$5:$I$113,8,0)</f>
        <v>114.07</v>
      </c>
      <c r="I51" s="25">
        <f>+VLOOKUP($A51,'[1]Cac thang chinh thuc 2021'!$A$5:$I$113,9,0)</f>
        <v>119.9</v>
      </c>
      <c r="K51" s="18"/>
      <c r="L51" s="18"/>
      <c r="M51" s="18"/>
    </row>
    <row r="52" spans="1:13" s="26" customFormat="1" ht="15" x14ac:dyDescent="0.25">
      <c r="A52" s="23">
        <v>1920</v>
      </c>
      <c r="B52" s="24" t="s">
        <v>47</v>
      </c>
      <c r="C52" s="25">
        <v>225.46</v>
      </c>
      <c r="D52" s="25">
        <v>175.99</v>
      </c>
      <c r="E52" s="25">
        <v>215.47</v>
      </c>
      <c r="F52" s="25">
        <v>207.37</v>
      </c>
      <c r="G52" s="25">
        <v>96.24</v>
      </c>
      <c r="H52" s="25">
        <f>+VLOOKUP($A52,'[1]Cac thang chinh thuc 2021'!$A$5:$I$113,8,0)</f>
        <v>97.78</v>
      </c>
      <c r="I52" s="25">
        <f>+VLOOKUP($A52,'[1]Cac thang chinh thuc 2021'!$A$5:$I$113,9,0)</f>
        <v>97.48</v>
      </c>
      <c r="K52" s="18"/>
      <c r="L52" s="18"/>
      <c r="M52" s="18"/>
    </row>
    <row r="53" spans="1:13" s="26" customFormat="1" ht="15" x14ac:dyDescent="0.25">
      <c r="A53" s="23">
        <v>20</v>
      </c>
      <c r="B53" s="24" t="s">
        <v>48</v>
      </c>
      <c r="C53" s="25">
        <v>119.5</v>
      </c>
      <c r="D53" s="25">
        <v>94.23</v>
      </c>
      <c r="E53" s="25">
        <v>117.6</v>
      </c>
      <c r="F53" s="25">
        <v>118.17</v>
      </c>
      <c r="G53" s="25">
        <v>100.49</v>
      </c>
      <c r="H53" s="25">
        <f>+VLOOKUP($A53,'[1]Cac thang chinh thuc 2021'!$A$5:$I$113,8,0)</f>
        <v>107.58</v>
      </c>
      <c r="I53" s="25">
        <f>+VLOOKUP($A53,'[1]Cac thang chinh thuc 2021'!$A$5:$I$113,9,0)</f>
        <v>104.49</v>
      </c>
      <c r="K53" s="18"/>
      <c r="L53" s="18"/>
      <c r="M53" s="18"/>
    </row>
    <row r="54" spans="1:13" s="26" customFormat="1" ht="15" x14ac:dyDescent="0.25">
      <c r="A54" s="23">
        <v>2012</v>
      </c>
      <c r="B54" s="24" t="s">
        <v>49</v>
      </c>
      <c r="C54" s="25">
        <v>105.51</v>
      </c>
      <c r="D54" s="25">
        <v>95.8</v>
      </c>
      <c r="E54" s="25">
        <v>103.98</v>
      </c>
      <c r="F54" s="25">
        <v>98.13</v>
      </c>
      <c r="G54" s="25">
        <v>94.38</v>
      </c>
      <c r="H54" s="25">
        <f>+VLOOKUP($A54,'[1]Cac thang chinh thuc 2021'!$A$5:$I$113,8,0)</f>
        <v>102.17</v>
      </c>
      <c r="I54" s="25">
        <f>+VLOOKUP($A54,'[1]Cac thang chinh thuc 2021'!$A$5:$I$113,9,0)</f>
        <v>104.94</v>
      </c>
      <c r="K54" s="18"/>
      <c r="L54" s="18"/>
      <c r="M54" s="18"/>
    </row>
    <row r="55" spans="1:13" s="26" customFormat="1" ht="30" x14ac:dyDescent="0.25">
      <c r="A55" s="23">
        <v>2013</v>
      </c>
      <c r="B55" s="33" t="s">
        <v>50</v>
      </c>
      <c r="C55" s="25">
        <v>168.31</v>
      </c>
      <c r="D55" s="25">
        <v>129.05000000000001</v>
      </c>
      <c r="E55" s="25">
        <v>152.53</v>
      </c>
      <c r="F55" s="25">
        <v>152.19</v>
      </c>
      <c r="G55" s="25">
        <v>99.78</v>
      </c>
      <c r="H55" s="25">
        <f>+VLOOKUP($A55,'[1]Cac thang chinh thuc 2021'!$A$5:$I$113,8,0)</f>
        <v>119.14</v>
      </c>
      <c r="I55" s="25">
        <f>+VLOOKUP($A55,'[1]Cac thang chinh thuc 2021'!$A$5:$I$113,9,0)</f>
        <v>111.85</v>
      </c>
      <c r="K55" s="18"/>
      <c r="L55" s="18"/>
      <c r="M55" s="18"/>
    </row>
    <row r="56" spans="1:13" s="26" customFormat="1" ht="30" x14ac:dyDescent="0.25">
      <c r="A56" s="23">
        <v>2022</v>
      </c>
      <c r="B56" s="33" t="s">
        <v>51</v>
      </c>
      <c r="C56" s="25">
        <v>121.97</v>
      </c>
      <c r="D56" s="25">
        <v>103.3</v>
      </c>
      <c r="E56" s="25">
        <v>125.98</v>
      </c>
      <c r="F56" s="25">
        <v>126.59</v>
      </c>
      <c r="G56" s="25">
        <v>100.48</v>
      </c>
      <c r="H56" s="25">
        <f>+VLOOKUP($A56,'[1]Cac thang chinh thuc 2021'!$A$5:$I$113,8,0)</f>
        <v>130.22</v>
      </c>
      <c r="I56" s="25">
        <f>+VLOOKUP($A56,'[1]Cac thang chinh thuc 2021'!$A$5:$I$113,9,0)</f>
        <v>116.08</v>
      </c>
      <c r="K56" s="18"/>
      <c r="L56" s="18"/>
      <c r="M56" s="18"/>
    </row>
    <row r="57" spans="1:13" s="26" customFormat="1" ht="30" x14ac:dyDescent="0.25">
      <c r="A57" s="23">
        <v>2023</v>
      </c>
      <c r="B57" s="33" t="s">
        <v>52</v>
      </c>
      <c r="C57" s="25">
        <v>122.09</v>
      </c>
      <c r="D57" s="25">
        <v>77.739999999999995</v>
      </c>
      <c r="E57" s="25">
        <v>119.88</v>
      </c>
      <c r="F57" s="25">
        <v>128.18</v>
      </c>
      <c r="G57" s="25">
        <v>106.92</v>
      </c>
      <c r="H57" s="25">
        <f>+VLOOKUP($A57,'[1]Cac thang chinh thuc 2021'!$A$5:$I$113,8,0)</f>
        <v>93.47</v>
      </c>
      <c r="I57" s="25">
        <f>+VLOOKUP($A57,'[1]Cac thang chinh thuc 2021'!$A$5:$I$113,9,0)</f>
        <v>94.36</v>
      </c>
      <c r="K57" s="18"/>
      <c r="L57" s="18"/>
      <c r="M57" s="18"/>
    </row>
    <row r="58" spans="1:13" s="26" customFormat="1" ht="30" x14ac:dyDescent="0.25">
      <c r="A58" s="23">
        <v>2029</v>
      </c>
      <c r="B58" s="33" t="s">
        <v>53</v>
      </c>
      <c r="C58" s="25">
        <v>95.32</v>
      </c>
      <c r="D58" s="25">
        <v>69.650000000000006</v>
      </c>
      <c r="E58" s="25">
        <v>97.51</v>
      </c>
      <c r="F58" s="25">
        <v>100.72</v>
      </c>
      <c r="G58" s="25">
        <v>103.29</v>
      </c>
      <c r="H58" s="25">
        <f>+VLOOKUP($A58,'[1]Cac thang chinh thuc 2021'!$A$5:$I$113,8,0)</f>
        <v>101</v>
      </c>
      <c r="I58" s="25">
        <f>+VLOOKUP($A58,'[1]Cac thang chinh thuc 2021'!$A$5:$I$113,9,0)</f>
        <v>94.4</v>
      </c>
      <c r="K58" s="18"/>
      <c r="L58" s="18"/>
      <c r="M58" s="18"/>
    </row>
    <row r="59" spans="1:13" s="26" customFormat="1" ht="15" x14ac:dyDescent="0.25">
      <c r="A59" s="23">
        <v>21</v>
      </c>
      <c r="B59" s="24" t="s">
        <v>54</v>
      </c>
      <c r="C59" s="25">
        <v>145.86000000000001</v>
      </c>
      <c r="D59" s="25">
        <v>106.51</v>
      </c>
      <c r="E59" s="25">
        <v>119.11</v>
      </c>
      <c r="F59" s="25">
        <v>126.43</v>
      </c>
      <c r="G59" s="25">
        <v>106.14</v>
      </c>
      <c r="H59" s="25">
        <f>+VLOOKUP($A59,'[1]Cac thang chinh thuc 2021'!$A$5:$I$113,8,0)</f>
        <v>104.33</v>
      </c>
      <c r="I59" s="25">
        <f>+VLOOKUP($A59,'[1]Cac thang chinh thuc 2021'!$A$5:$I$113,9,0)</f>
        <v>102.65</v>
      </c>
      <c r="K59" s="18"/>
      <c r="L59" s="18"/>
      <c r="M59" s="18"/>
    </row>
    <row r="60" spans="1:13" s="26" customFormat="1" ht="15" x14ac:dyDescent="0.25">
      <c r="A60" s="23">
        <v>2100</v>
      </c>
      <c r="B60" s="24" t="s">
        <v>54</v>
      </c>
      <c r="C60" s="25">
        <v>145.86000000000001</v>
      </c>
      <c r="D60" s="25">
        <v>106.51</v>
      </c>
      <c r="E60" s="25">
        <v>119.11</v>
      </c>
      <c r="F60" s="25">
        <v>126.43</v>
      </c>
      <c r="G60" s="25">
        <v>106.14</v>
      </c>
      <c r="H60" s="25">
        <f>+VLOOKUP($A60,'[1]Cac thang chinh thuc 2021'!$A$5:$I$113,8,0)</f>
        <v>104.33</v>
      </c>
      <c r="I60" s="25">
        <f>+VLOOKUP($A60,'[1]Cac thang chinh thuc 2021'!$A$5:$I$113,9,0)</f>
        <v>102.65</v>
      </c>
      <c r="K60" s="18"/>
      <c r="L60" s="18"/>
      <c r="M60" s="18"/>
    </row>
    <row r="61" spans="1:13" s="26" customFormat="1" ht="15" x14ac:dyDescent="0.25">
      <c r="A61" s="23">
        <v>22</v>
      </c>
      <c r="B61" s="24" t="s">
        <v>55</v>
      </c>
      <c r="C61" s="25">
        <v>130.31</v>
      </c>
      <c r="D61" s="25">
        <v>100.59</v>
      </c>
      <c r="E61" s="25">
        <v>127.41</v>
      </c>
      <c r="F61" s="25">
        <v>130.82</v>
      </c>
      <c r="G61" s="25">
        <v>102.68</v>
      </c>
      <c r="H61" s="25">
        <f>+VLOOKUP($A61,'[1]Cac thang chinh thuc 2021'!$A$5:$I$113,8,0)</f>
        <v>121.21</v>
      </c>
      <c r="I61" s="25">
        <f>+VLOOKUP($A61,'[1]Cac thang chinh thuc 2021'!$A$5:$I$113,9,0)</f>
        <v>112.9</v>
      </c>
      <c r="K61" s="18"/>
      <c r="L61" s="18"/>
      <c r="M61" s="18"/>
    </row>
    <row r="62" spans="1:13" s="26" customFormat="1" ht="15" x14ac:dyDescent="0.25">
      <c r="A62" s="23">
        <v>2220</v>
      </c>
      <c r="B62" s="24" t="s">
        <v>56</v>
      </c>
      <c r="C62" s="25">
        <v>130.31</v>
      </c>
      <c r="D62" s="25">
        <v>100.59</v>
      </c>
      <c r="E62" s="25">
        <v>127.41</v>
      </c>
      <c r="F62" s="25">
        <v>130.82</v>
      </c>
      <c r="G62" s="25">
        <v>102.68</v>
      </c>
      <c r="H62" s="25">
        <f>+VLOOKUP($A62,'[1]Cac thang chinh thuc 2021'!$A$5:$I$113,8,0)</f>
        <v>121.21</v>
      </c>
      <c r="I62" s="25">
        <f>+VLOOKUP($A62,'[1]Cac thang chinh thuc 2021'!$A$5:$I$113,9,0)</f>
        <v>112.9</v>
      </c>
      <c r="K62" s="18"/>
      <c r="L62" s="18"/>
      <c r="M62" s="18"/>
    </row>
    <row r="63" spans="1:13" s="26" customFormat="1" ht="15" x14ac:dyDescent="0.25">
      <c r="A63" s="23">
        <v>23</v>
      </c>
      <c r="B63" s="24" t="s">
        <v>57</v>
      </c>
      <c r="C63" s="25">
        <v>183.58</v>
      </c>
      <c r="D63" s="25">
        <v>131.71</v>
      </c>
      <c r="E63" s="25">
        <v>181.77</v>
      </c>
      <c r="F63" s="25">
        <v>191.64</v>
      </c>
      <c r="G63" s="25">
        <v>105.43</v>
      </c>
      <c r="H63" s="25">
        <f>+VLOOKUP($A63,'[1]Cac thang chinh thuc 2021'!$A$5:$I$113,8,0)</f>
        <v>112.76</v>
      </c>
      <c r="I63" s="25">
        <f>+VLOOKUP($A63,'[1]Cac thang chinh thuc 2021'!$A$5:$I$113,9,0)</f>
        <v>108.2</v>
      </c>
      <c r="K63" s="18"/>
      <c r="L63" s="18"/>
      <c r="M63" s="18"/>
    </row>
    <row r="64" spans="1:13" s="26" customFormat="1" ht="15" x14ac:dyDescent="0.25">
      <c r="A64" s="23">
        <v>2392</v>
      </c>
      <c r="B64" s="24" t="s">
        <v>58</v>
      </c>
      <c r="C64" s="25">
        <v>113.51</v>
      </c>
      <c r="D64" s="25">
        <v>73.91</v>
      </c>
      <c r="E64" s="25">
        <v>102.11</v>
      </c>
      <c r="F64" s="25">
        <v>108.16</v>
      </c>
      <c r="G64" s="25">
        <v>105.92</v>
      </c>
      <c r="H64" s="25">
        <f>+VLOOKUP($A64,'[1]Cac thang chinh thuc 2021'!$A$5:$I$113,8,0)</f>
        <v>105.19</v>
      </c>
      <c r="I64" s="25">
        <f>+VLOOKUP($A64,'[1]Cac thang chinh thuc 2021'!$A$5:$I$113,9,0)</f>
        <v>107.24</v>
      </c>
      <c r="K64" s="18"/>
      <c r="L64" s="18"/>
      <c r="M64" s="18"/>
    </row>
    <row r="65" spans="1:13" s="26" customFormat="1" ht="15" x14ac:dyDescent="0.25">
      <c r="A65" s="23">
        <v>2394</v>
      </c>
      <c r="B65" s="24" t="s">
        <v>59</v>
      </c>
      <c r="C65" s="25">
        <v>231.38</v>
      </c>
      <c r="D65" s="25">
        <v>170.29</v>
      </c>
      <c r="E65" s="25">
        <v>237.97</v>
      </c>
      <c r="F65" s="25">
        <v>249.94</v>
      </c>
      <c r="G65" s="25">
        <v>105.03</v>
      </c>
      <c r="H65" s="25">
        <f>+VLOOKUP($A65,'[1]Cac thang chinh thuc 2021'!$A$5:$I$113,8,0)</f>
        <v>114.26</v>
      </c>
      <c r="I65" s="25">
        <f>+VLOOKUP($A65,'[1]Cac thang chinh thuc 2021'!$A$5:$I$113,9,0)</f>
        <v>108.53</v>
      </c>
      <c r="K65" s="18"/>
      <c r="L65" s="18"/>
      <c r="M65" s="18"/>
    </row>
    <row r="66" spans="1:13" s="26" customFormat="1" ht="30" x14ac:dyDescent="0.25">
      <c r="A66" s="23">
        <v>2395</v>
      </c>
      <c r="B66" s="33" t="s">
        <v>60</v>
      </c>
      <c r="C66" s="25">
        <v>113.37</v>
      </c>
      <c r="D66" s="25">
        <v>77.81</v>
      </c>
      <c r="E66" s="25">
        <v>93.12</v>
      </c>
      <c r="F66" s="25">
        <v>101.54</v>
      </c>
      <c r="G66" s="25">
        <v>109.05</v>
      </c>
      <c r="H66" s="25">
        <f>+VLOOKUP($A66,'[1]Cac thang chinh thuc 2021'!$A$5:$I$113,8,0)</f>
        <v>114.84</v>
      </c>
      <c r="I66" s="25">
        <f>+VLOOKUP($A66,'[1]Cac thang chinh thuc 2021'!$A$5:$I$113,9,0)</f>
        <v>106.81</v>
      </c>
      <c r="K66" s="18"/>
      <c r="L66" s="18"/>
      <c r="M66" s="18"/>
    </row>
    <row r="67" spans="1:13" s="26" customFormat="1" ht="15" x14ac:dyDescent="0.25">
      <c r="A67" s="23">
        <v>24</v>
      </c>
      <c r="B67" s="24" t="s">
        <v>61</v>
      </c>
      <c r="C67" s="25">
        <v>338.25</v>
      </c>
      <c r="D67" s="25">
        <v>286.42</v>
      </c>
      <c r="E67" s="25">
        <v>364.79</v>
      </c>
      <c r="F67" s="25">
        <v>358.87</v>
      </c>
      <c r="G67" s="25">
        <v>98.38</v>
      </c>
      <c r="H67" s="25">
        <f>+VLOOKUP($A67,'[1]Cac thang chinh thuc 2021'!$A$5:$I$113,8,0)</f>
        <v>141.32</v>
      </c>
      <c r="I67" s="25">
        <f>+VLOOKUP($A67,'[1]Cac thang chinh thuc 2021'!$A$5:$I$113,9,0)</f>
        <v>137.9</v>
      </c>
      <c r="K67" s="18"/>
      <c r="L67" s="18"/>
      <c r="M67" s="18"/>
    </row>
    <row r="68" spans="1:13" s="26" customFormat="1" ht="15" x14ac:dyDescent="0.25">
      <c r="A68" s="23">
        <v>2410</v>
      </c>
      <c r="B68" s="24" t="s">
        <v>62</v>
      </c>
      <c r="C68" s="25">
        <v>338.25</v>
      </c>
      <c r="D68" s="25">
        <v>286.42</v>
      </c>
      <c r="E68" s="25">
        <v>364.78</v>
      </c>
      <c r="F68" s="25">
        <v>358.87</v>
      </c>
      <c r="G68" s="25">
        <v>98.38</v>
      </c>
      <c r="H68" s="25">
        <f>+VLOOKUP($A68,'[1]Cac thang chinh thuc 2021'!$A$5:$I$113,8,0)</f>
        <v>141.32</v>
      </c>
      <c r="I68" s="25">
        <f>+VLOOKUP($A68,'[1]Cac thang chinh thuc 2021'!$A$5:$I$113,9,0)</f>
        <v>137.9</v>
      </c>
      <c r="K68" s="18"/>
      <c r="L68" s="18"/>
      <c r="M68" s="18"/>
    </row>
    <row r="69" spans="1:13" s="26" customFormat="1" ht="30" x14ac:dyDescent="0.25">
      <c r="A69" s="23">
        <v>25</v>
      </c>
      <c r="B69" s="33" t="s">
        <v>63</v>
      </c>
      <c r="C69" s="25">
        <v>154.59</v>
      </c>
      <c r="D69" s="25">
        <v>117.21</v>
      </c>
      <c r="E69" s="25">
        <v>142.87</v>
      </c>
      <c r="F69" s="25">
        <v>144.79</v>
      </c>
      <c r="G69" s="25">
        <v>101.34</v>
      </c>
      <c r="H69" s="25">
        <f>+VLOOKUP($A69,'[1]Cac thang chinh thuc 2021'!$A$5:$I$113,8,0)</f>
        <v>115.56</v>
      </c>
      <c r="I69" s="25">
        <f>+VLOOKUP($A69,'[1]Cac thang chinh thuc 2021'!$A$5:$I$113,9,0)</f>
        <v>110.11</v>
      </c>
      <c r="K69" s="18"/>
      <c r="L69" s="18"/>
      <c r="M69" s="18"/>
    </row>
    <row r="70" spans="1:13" s="26" customFormat="1" ht="15" x14ac:dyDescent="0.25">
      <c r="A70" s="23">
        <v>2511</v>
      </c>
      <c r="B70" s="24" t="s">
        <v>64</v>
      </c>
      <c r="C70" s="25">
        <v>192.75</v>
      </c>
      <c r="D70" s="25">
        <v>141.94999999999999</v>
      </c>
      <c r="E70" s="25">
        <v>164.79</v>
      </c>
      <c r="F70" s="25">
        <v>164.16</v>
      </c>
      <c r="G70" s="25">
        <v>99.62</v>
      </c>
      <c r="H70" s="25">
        <f>+VLOOKUP($A70,'[1]Cac thang chinh thuc 2021'!$A$5:$I$113,8,0)</f>
        <v>114.11</v>
      </c>
      <c r="I70" s="25">
        <f>+VLOOKUP($A70,'[1]Cac thang chinh thuc 2021'!$A$5:$I$113,9,0)</f>
        <v>110.41</v>
      </c>
      <c r="K70" s="18"/>
      <c r="L70" s="18"/>
      <c r="M70" s="18"/>
    </row>
    <row r="71" spans="1:13" s="26" customFormat="1" ht="15" x14ac:dyDescent="0.25">
      <c r="A71" s="23">
        <v>2592</v>
      </c>
      <c r="B71" s="24" t="s">
        <v>65</v>
      </c>
      <c r="C71" s="25">
        <v>164.45</v>
      </c>
      <c r="D71" s="25">
        <v>147.84</v>
      </c>
      <c r="E71" s="25">
        <v>172.1</v>
      </c>
      <c r="F71" s="25">
        <v>177.41</v>
      </c>
      <c r="G71" s="25">
        <v>103.08</v>
      </c>
      <c r="H71" s="25">
        <f>+VLOOKUP($A71,'[1]Cac thang chinh thuc 2021'!$A$5:$I$113,8,0)</f>
        <v>105.84</v>
      </c>
      <c r="I71" s="25">
        <f>+VLOOKUP($A71,'[1]Cac thang chinh thuc 2021'!$A$5:$I$113,9,0)</f>
        <v>107.88</v>
      </c>
      <c r="K71" s="18"/>
      <c r="L71" s="18"/>
      <c r="M71" s="18"/>
    </row>
    <row r="72" spans="1:13" s="26" customFormat="1" ht="30" x14ac:dyDescent="0.25">
      <c r="A72" s="23">
        <v>2599</v>
      </c>
      <c r="B72" s="33" t="s">
        <v>66</v>
      </c>
      <c r="C72" s="25">
        <v>109.84</v>
      </c>
      <c r="D72" s="25">
        <v>79.11</v>
      </c>
      <c r="E72" s="25">
        <v>108.32</v>
      </c>
      <c r="F72" s="25">
        <v>111.71</v>
      </c>
      <c r="G72" s="25">
        <v>103.13</v>
      </c>
      <c r="H72" s="25">
        <f>+VLOOKUP($A72,'[1]Cac thang chinh thuc 2021'!$A$5:$I$113,8,0)</f>
        <v>124.88</v>
      </c>
      <c r="I72" s="25">
        <f>+VLOOKUP($A72,'[1]Cac thang chinh thuc 2021'!$A$5:$I$113,9,0)</f>
        <v>110.98</v>
      </c>
      <c r="K72" s="18"/>
      <c r="L72" s="18"/>
      <c r="M72" s="18"/>
    </row>
    <row r="73" spans="1:13" s="26" customFormat="1" ht="30" x14ac:dyDescent="0.25">
      <c r="A73" s="23">
        <v>26</v>
      </c>
      <c r="B73" s="33" t="s">
        <v>67</v>
      </c>
      <c r="C73" s="25">
        <v>218.58</v>
      </c>
      <c r="D73" s="25">
        <v>155.44</v>
      </c>
      <c r="E73" s="25">
        <v>169.55</v>
      </c>
      <c r="F73" s="25">
        <v>161.55000000000001</v>
      </c>
      <c r="G73" s="25">
        <v>95.28</v>
      </c>
      <c r="H73" s="25">
        <f>+VLOOKUP($A73,'[1]Cac thang chinh thuc 2021'!$A$5:$I$113,8,0)</f>
        <v>140.52000000000001</v>
      </c>
      <c r="I73" s="25">
        <f>+VLOOKUP($A73,'[1]Cac thang chinh thuc 2021'!$A$5:$I$113,9,0)</f>
        <v>115</v>
      </c>
      <c r="K73" s="18"/>
      <c r="L73" s="18"/>
      <c r="M73" s="18"/>
    </row>
    <row r="74" spans="1:13" s="26" customFormat="1" ht="15" x14ac:dyDescent="0.25">
      <c r="A74" s="23">
        <v>2610</v>
      </c>
      <c r="B74" s="24" t="s">
        <v>68</v>
      </c>
      <c r="C74" s="25">
        <v>315</v>
      </c>
      <c r="D74" s="25">
        <v>199.65</v>
      </c>
      <c r="E74" s="25">
        <v>230.13</v>
      </c>
      <c r="F74" s="25">
        <v>247.37</v>
      </c>
      <c r="G74" s="25">
        <v>107.49</v>
      </c>
      <c r="H74" s="25">
        <f>+VLOOKUP($A74,'[1]Cac thang chinh thuc 2021'!$A$5:$I$113,8,0)</f>
        <v>148.19</v>
      </c>
      <c r="I74" s="25">
        <f>+VLOOKUP($A74,'[1]Cac thang chinh thuc 2021'!$A$5:$I$113,9,0)</f>
        <v>120.45</v>
      </c>
      <c r="K74" s="18"/>
      <c r="L74" s="18"/>
      <c r="M74" s="18"/>
    </row>
    <row r="75" spans="1:13" s="26" customFormat="1" ht="15" x14ac:dyDescent="0.25">
      <c r="A75" s="23">
        <v>2630</v>
      </c>
      <c r="B75" s="24" t="s">
        <v>69</v>
      </c>
      <c r="C75" s="25">
        <v>198.61</v>
      </c>
      <c r="D75" s="25">
        <v>141.71</v>
      </c>
      <c r="E75" s="25">
        <v>151.22</v>
      </c>
      <c r="F75" s="25">
        <v>140.36000000000001</v>
      </c>
      <c r="G75" s="25">
        <v>92.82</v>
      </c>
      <c r="H75" s="25">
        <f>+VLOOKUP($A75,'[1]Cac thang chinh thuc 2021'!$A$5:$I$113,8,0)</f>
        <v>137.31</v>
      </c>
      <c r="I75" s="25">
        <f>+VLOOKUP($A75,'[1]Cac thang chinh thuc 2021'!$A$5:$I$113,9,0)</f>
        <v>114.09</v>
      </c>
      <c r="K75" s="18"/>
      <c r="L75" s="18"/>
      <c r="M75" s="18"/>
    </row>
    <row r="76" spans="1:13" s="26" customFormat="1" ht="15" x14ac:dyDescent="0.25">
      <c r="A76" s="23">
        <v>2640</v>
      </c>
      <c r="B76" s="24" t="s">
        <v>70</v>
      </c>
      <c r="C76" s="25">
        <v>287.33999999999997</v>
      </c>
      <c r="D76" s="25">
        <v>254.18</v>
      </c>
      <c r="E76" s="25">
        <v>297.75</v>
      </c>
      <c r="F76" s="25">
        <v>272.89</v>
      </c>
      <c r="G76" s="25">
        <v>91.65</v>
      </c>
      <c r="H76" s="25">
        <f>+VLOOKUP($A76,'[1]Cac thang chinh thuc 2021'!$A$5:$I$113,8,0)</f>
        <v>150.6</v>
      </c>
      <c r="I76" s="25">
        <f>+VLOOKUP($A76,'[1]Cac thang chinh thuc 2021'!$A$5:$I$113,9,0)</f>
        <v>111.88</v>
      </c>
      <c r="K76" s="18"/>
      <c r="L76" s="18"/>
      <c r="M76" s="18"/>
    </row>
    <row r="77" spans="1:13" s="26" customFormat="1" ht="15" x14ac:dyDescent="0.25">
      <c r="A77" s="23">
        <v>27</v>
      </c>
      <c r="B77" s="24" t="s">
        <v>71</v>
      </c>
      <c r="C77" s="25">
        <v>134.51</v>
      </c>
      <c r="D77" s="25">
        <v>102.83</v>
      </c>
      <c r="E77" s="25">
        <v>122.14</v>
      </c>
      <c r="F77" s="25">
        <v>126.43</v>
      </c>
      <c r="G77" s="25">
        <v>103.51</v>
      </c>
      <c r="H77" s="25">
        <f>+VLOOKUP($A77,'[1]Cac thang chinh thuc 2021'!$A$5:$I$113,8,0)</f>
        <v>126.72</v>
      </c>
      <c r="I77" s="25">
        <f>+VLOOKUP($A77,'[1]Cac thang chinh thuc 2021'!$A$5:$I$113,9,0)</f>
        <v>115.34</v>
      </c>
      <c r="K77" s="18"/>
      <c r="L77" s="18"/>
      <c r="M77" s="18"/>
    </row>
    <row r="78" spans="1:13" s="26" customFormat="1" ht="30" x14ac:dyDescent="0.25">
      <c r="A78" s="23">
        <v>2710</v>
      </c>
      <c r="B78" s="33" t="s">
        <v>72</v>
      </c>
      <c r="C78" s="25">
        <v>93.18</v>
      </c>
      <c r="D78" s="25">
        <v>78.41</v>
      </c>
      <c r="E78" s="25">
        <v>99.96</v>
      </c>
      <c r="F78" s="25">
        <v>98.77</v>
      </c>
      <c r="G78" s="25">
        <v>98.81</v>
      </c>
      <c r="H78" s="25">
        <f>+VLOOKUP($A78,'[1]Cac thang chinh thuc 2021'!$A$5:$I$113,8,0)</f>
        <v>106.11</v>
      </c>
      <c r="I78" s="25">
        <f>+VLOOKUP($A78,'[1]Cac thang chinh thuc 2021'!$A$5:$I$113,9,0)</f>
        <v>100.78</v>
      </c>
      <c r="K78" s="18"/>
      <c r="L78" s="18"/>
      <c r="M78" s="18"/>
    </row>
    <row r="79" spans="1:13" s="26" customFormat="1" ht="15" x14ac:dyDescent="0.25">
      <c r="A79" s="23">
        <v>2720</v>
      </c>
      <c r="B79" s="24" t="s">
        <v>73</v>
      </c>
      <c r="C79" s="25">
        <v>168.85</v>
      </c>
      <c r="D79" s="25">
        <v>136.15</v>
      </c>
      <c r="E79" s="25">
        <v>138.51</v>
      </c>
      <c r="F79" s="25">
        <v>151.84</v>
      </c>
      <c r="G79" s="25">
        <v>109.62</v>
      </c>
      <c r="H79" s="25">
        <f>+VLOOKUP($A79,'[1]Cac thang chinh thuc 2021'!$A$5:$I$113,8,0)</f>
        <v>124.89</v>
      </c>
      <c r="I79" s="25">
        <f>+VLOOKUP($A79,'[1]Cac thang chinh thuc 2021'!$A$5:$I$113,9,0)</f>
        <v>106.47</v>
      </c>
      <c r="K79" s="18"/>
      <c r="L79" s="18"/>
      <c r="M79" s="18"/>
    </row>
    <row r="80" spans="1:13" s="26" customFormat="1" ht="15" x14ac:dyDescent="0.25">
      <c r="A80" s="23">
        <v>2732</v>
      </c>
      <c r="B80" s="24" t="s">
        <v>74</v>
      </c>
      <c r="C80" s="25">
        <v>115.28</v>
      </c>
      <c r="D80" s="25">
        <v>83.74</v>
      </c>
      <c r="E80" s="25">
        <v>98.21</v>
      </c>
      <c r="F80" s="25">
        <v>102.45</v>
      </c>
      <c r="G80" s="25">
        <v>104.32</v>
      </c>
      <c r="H80" s="25">
        <f>+VLOOKUP($A80,'[1]Cac thang chinh thuc 2021'!$A$5:$I$113,8,0)</f>
        <v>122.79</v>
      </c>
      <c r="I80" s="25">
        <f>+VLOOKUP($A80,'[1]Cac thang chinh thuc 2021'!$A$5:$I$113,9,0)</f>
        <v>113.57</v>
      </c>
      <c r="K80" s="18"/>
      <c r="L80" s="18"/>
      <c r="M80" s="18"/>
    </row>
    <row r="81" spans="1:13" s="26" customFormat="1" ht="15" x14ac:dyDescent="0.25">
      <c r="A81" s="23">
        <v>2750</v>
      </c>
      <c r="B81" s="24" t="s">
        <v>75</v>
      </c>
      <c r="C81" s="25">
        <v>213.33</v>
      </c>
      <c r="D81" s="25">
        <v>155.87</v>
      </c>
      <c r="E81" s="25">
        <v>200.45</v>
      </c>
      <c r="F81" s="25">
        <v>204.48</v>
      </c>
      <c r="G81" s="25">
        <v>102.01</v>
      </c>
      <c r="H81" s="25">
        <f>+VLOOKUP($A81,'[1]Cac thang chinh thuc 2021'!$A$5:$I$113,8,0)</f>
        <v>157.91</v>
      </c>
      <c r="I81" s="25">
        <f>+VLOOKUP($A81,'[1]Cac thang chinh thuc 2021'!$A$5:$I$113,9,0)</f>
        <v>142.62</v>
      </c>
      <c r="K81" s="18"/>
      <c r="L81" s="18"/>
      <c r="M81" s="18"/>
    </row>
    <row r="82" spans="1:13" s="26" customFormat="1" ht="30" x14ac:dyDescent="0.25">
      <c r="A82" s="23">
        <v>28</v>
      </c>
      <c r="B82" s="33" t="s">
        <v>76</v>
      </c>
      <c r="C82" s="25">
        <v>151</v>
      </c>
      <c r="D82" s="25">
        <v>98.02</v>
      </c>
      <c r="E82" s="25">
        <v>164.81</v>
      </c>
      <c r="F82" s="25">
        <v>174.67</v>
      </c>
      <c r="G82" s="25">
        <v>105.99</v>
      </c>
      <c r="H82" s="25">
        <f>+VLOOKUP($A82,'[1]Cac thang chinh thuc 2021'!$A$5:$I$113,8,0)</f>
        <v>125.9</v>
      </c>
      <c r="I82" s="25">
        <f>+VLOOKUP($A82,'[1]Cac thang chinh thuc 2021'!$A$5:$I$113,9,0)</f>
        <v>114.13</v>
      </c>
      <c r="K82" s="18"/>
      <c r="L82" s="18"/>
      <c r="M82" s="18"/>
    </row>
    <row r="83" spans="1:13" s="26" customFormat="1" ht="15" x14ac:dyDescent="0.25">
      <c r="A83" s="23">
        <v>2813</v>
      </c>
      <c r="B83" s="24" t="s">
        <v>77</v>
      </c>
      <c r="C83" s="25">
        <v>87.38</v>
      </c>
      <c r="D83" s="25">
        <v>71.66</v>
      </c>
      <c r="E83" s="25">
        <v>105.81</v>
      </c>
      <c r="F83" s="25">
        <v>105.44</v>
      </c>
      <c r="G83" s="25">
        <v>99.65</v>
      </c>
      <c r="H83" s="25">
        <f>+VLOOKUP($A83,'[1]Cac thang chinh thuc 2021'!$A$5:$I$113,8,0)</f>
        <v>113.25</v>
      </c>
      <c r="I83" s="25">
        <f>+VLOOKUP($A83,'[1]Cac thang chinh thuc 2021'!$A$5:$I$113,9,0)</f>
        <v>107.49</v>
      </c>
      <c r="K83" s="18"/>
      <c r="L83" s="18"/>
      <c r="M83" s="18"/>
    </row>
    <row r="84" spans="1:13" s="26" customFormat="1" ht="15" x14ac:dyDescent="0.25">
      <c r="A84" s="23">
        <v>2816</v>
      </c>
      <c r="B84" s="24" t="s">
        <v>78</v>
      </c>
      <c r="C84" s="25">
        <v>109.16</v>
      </c>
      <c r="D84" s="25">
        <v>100.91</v>
      </c>
      <c r="E84" s="25">
        <v>94.89</v>
      </c>
      <c r="F84" s="25">
        <v>111.7</v>
      </c>
      <c r="G84" s="25">
        <v>117.71</v>
      </c>
      <c r="H84" s="25">
        <f>+VLOOKUP($A84,'[1]Cac thang chinh thuc 2021'!$A$5:$I$113,8,0)</f>
        <v>100.61</v>
      </c>
      <c r="I84" s="25">
        <f>+VLOOKUP($A84,'[1]Cac thang chinh thuc 2021'!$A$5:$I$113,9,0)</f>
        <v>83.71</v>
      </c>
      <c r="K84" s="18"/>
      <c r="L84" s="18"/>
      <c r="M84" s="18"/>
    </row>
    <row r="85" spans="1:13" s="26" customFormat="1" ht="30" x14ac:dyDescent="0.25">
      <c r="A85" s="23">
        <v>2817</v>
      </c>
      <c r="B85" s="33" t="s">
        <v>79</v>
      </c>
      <c r="C85" s="25">
        <v>138.61000000000001</v>
      </c>
      <c r="D85" s="25">
        <v>60.52</v>
      </c>
      <c r="E85" s="25">
        <v>97.87</v>
      </c>
      <c r="F85" s="25">
        <v>138.71</v>
      </c>
      <c r="G85" s="25">
        <v>141.72</v>
      </c>
      <c r="H85" s="25">
        <f>+VLOOKUP($A85,'[1]Cac thang chinh thuc 2021'!$A$5:$I$113,8,0)</f>
        <v>106.22</v>
      </c>
      <c r="I85" s="25">
        <f>+VLOOKUP($A85,'[1]Cac thang chinh thuc 2021'!$A$5:$I$113,9,0)</f>
        <v>97.07</v>
      </c>
      <c r="K85" s="18"/>
      <c r="L85" s="18"/>
      <c r="M85" s="18"/>
    </row>
    <row r="86" spans="1:13" s="26" customFormat="1" ht="15" x14ac:dyDescent="0.25">
      <c r="A86" s="23">
        <v>2819</v>
      </c>
      <c r="B86" s="24" t="s">
        <v>80</v>
      </c>
      <c r="C86" s="25">
        <v>154.71</v>
      </c>
      <c r="D86" s="25">
        <v>95.23</v>
      </c>
      <c r="E86" s="25">
        <v>310.89999999999998</v>
      </c>
      <c r="F86" s="25">
        <v>253.92</v>
      </c>
      <c r="G86" s="25">
        <v>81.67</v>
      </c>
      <c r="H86" s="25">
        <f>+VLOOKUP($A86,'[1]Cac thang chinh thuc 2021'!$A$5:$I$113,8,0)</f>
        <v>188.98</v>
      </c>
      <c r="I86" s="25">
        <f>+VLOOKUP($A86,'[1]Cac thang chinh thuc 2021'!$A$5:$I$113,9,0)</f>
        <v>163.1</v>
      </c>
      <c r="K86" s="18"/>
      <c r="L86" s="18"/>
      <c r="M86" s="18"/>
    </row>
    <row r="87" spans="1:13" s="26" customFormat="1" ht="15" x14ac:dyDescent="0.25">
      <c r="A87" s="23">
        <v>2826</v>
      </c>
      <c r="B87" s="24" t="s">
        <v>81</v>
      </c>
      <c r="C87" s="25">
        <v>164.5</v>
      </c>
      <c r="D87" s="25">
        <v>121.37</v>
      </c>
      <c r="E87" s="25">
        <v>222.22</v>
      </c>
      <c r="F87" s="25">
        <v>232.97</v>
      </c>
      <c r="G87" s="25">
        <v>104.84</v>
      </c>
      <c r="H87" s="25">
        <f>+VLOOKUP($A87,'[1]Cac thang chinh thuc 2021'!$A$5:$I$113,8,0)</f>
        <v>148.47999999999999</v>
      </c>
      <c r="I87" s="25">
        <f>+VLOOKUP($A87,'[1]Cac thang chinh thuc 2021'!$A$5:$I$113,9,0)</f>
        <v>129.86000000000001</v>
      </c>
      <c r="K87" s="18"/>
      <c r="L87" s="18"/>
      <c r="M87" s="18"/>
    </row>
    <row r="88" spans="1:13" s="26" customFormat="1" ht="15" x14ac:dyDescent="0.25">
      <c r="A88" s="23">
        <v>2829</v>
      </c>
      <c r="B88" s="24" t="s">
        <v>82</v>
      </c>
      <c r="C88" s="25">
        <v>268.77999999999997</v>
      </c>
      <c r="D88" s="25">
        <v>182.93</v>
      </c>
      <c r="E88" s="25">
        <v>275.13</v>
      </c>
      <c r="F88" s="25">
        <v>268.92</v>
      </c>
      <c r="G88" s="25">
        <v>97.74</v>
      </c>
      <c r="H88" s="25">
        <f>+VLOOKUP($A88,'[1]Cac thang chinh thuc 2021'!$A$5:$I$113,8,0)</f>
        <v>124.21</v>
      </c>
      <c r="I88" s="25">
        <f>+VLOOKUP($A88,'[1]Cac thang chinh thuc 2021'!$A$5:$I$113,9,0)</f>
        <v>127.4</v>
      </c>
      <c r="K88" s="18"/>
      <c r="L88" s="18"/>
      <c r="M88" s="18"/>
    </row>
    <row r="89" spans="1:13" s="26" customFormat="1" ht="15" x14ac:dyDescent="0.25">
      <c r="A89" s="23">
        <v>29</v>
      </c>
      <c r="B89" s="24" t="s">
        <v>83</v>
      </c>
      <c r="C89" s="25">
        <v>210.98</v>
      </c>
      <c r="D89" s="25">
        <v>143.83000000000001</v>
      </c>
      <c r="E89" s="25">
        <v>218.23</v>
      </c>
      <c r="F89" s="25">
        <v>223.96</v>
      </c>
      <c r="G89" s="25">
        <v>102.62</v>
      </c>
      <c r="H89" s="25">
        <f>+VLOOKUP($A89,'[1]Cac thang chinh thuc 2021'!$A$5:$I$113,8,0)</f>
        <v>233.22</v>
      </c>
      <c r="I89" s="25">
        <f>+VLOOKUP($A89,'[1]Cac thang chinh thuc 2021'!$A$5:$I$113,9,0)</f>
        <v>132.88</v>
      </c>
      <c r="K89" s="18"/>
      <c r="L89" s="18"/>
      <c r="M89" s="18"/>
    </row>
    <row r="90" spans="1:13" s="26" customFormat="1" ht="15" x14ac:dyDescent="0.25">
      <c r="A90" s="23">
        <v>2910</v>
      </c>
      <c r="B90" s="24" t="s">
        <v>83</v>
      </c>
      <c r="C90" s="25">
        <v>190.79</v>
      </c>
      <c r="D90" s="25">
        <v>127.78</v>
      </c>
      <c r="E90" s="25">
        <v>209.11</v>
      </c>
      <c r="F90" s="25">
        <v>220.31</v>
      </c>
      <c r="G90" s="25">
        <v>105.36</v>
      </c>
      <c r="H90" s="25">
        <f>+VLOOKUP($A90,'[1]Cac thang chinh thuc 2021'!$A$5:$I$113,8,0)</f>
        <v>420.57</v>
      </c>
      <c r="I90" s="25">
        <f>+VLOOKUP($A90,'[1]Cac thang chinh thuc 2021'!$A$5:$I$113,9,0)</f>
        <v>148.54</v>
      </c>
      <c r="K90" s="18"/>
      <c r="L90" s="18"/>
      <c r="M90" s="18"/>
    </row>
    <row r="91" spans="1:13" s="26" customFormat="1" ht="30" x14ac:dyDescent="0.25">
      <c r="A91" s="23">
        <v>2930</v>
      </c>
      <c r="B91" s="33" t="s">
        <v>84</v>
      </c>
      <c r="C91" s="25">
        <v>242.52</v>
      </c>
      <c r="D91" s="25">
        <v>168.91</v>
      </c>
      <c r="E91" s="25">
        <v>232.47</v>
      </c>
      <c r="F91" s="25">
        <v>229.65</v>
      </c>
      <c r="G91" s="25">
        <v>98.79</v>
      </c>
      <c r="H91" s="25">
        <f>+VLOOKUP($A91,'[1]Cac thang chinh thuc 2021'!$A$5:$I$113,8,0)</f>
        <v>139.86000000000001</v>
      </c>
      <c r="I91" s="25">
        <f>+VLOOKUP($A91,'[1]Cac thang chinh thuc 2021'!$A$5:$I$113,9,0)</f>
        <v>116.45</v>
      </c>
      <c r="K91" s="18"/>
      <c r="L91" s="18"/>
      <c r="M91" s="18"/>
    </row>
    <row r="92" spans="1:13" s="26" customFormat="1" ht="15" x14ac:dyDescent="0.25">
      <c r="A92" s="23">
        <v>30</v>
      </c>
      <c r="B92" s="24" t="s">
        <v>85</v>
      </c>
      <c r="C92" s="25">
        <v>113.35</v>
      </c>
      <c r="D92" s="25">
        <v>79.55</v>
      </c>
      <c r="E92" s="25">
        <v>104.22</v>
      </c>
      <c r="F92" s="25">
        <v>105.2</v>
      </c>
      <c r="G92" s="25">
        <v>100.94</v>
      </c>
      <c r="H92" s="25">
        <f>+VLOOKUP($A92,'[1]Cac thang chinh thuc 2021'!$A$5:$I$113,8,0)</f>
        <v>251.59</v>
      </c>
      <c r="I92" s="25">
        <f>+VLOOKUP($A92,'[1]Cac thang chinh thuc 2021'!$A$5:$I$113,9,0)</f>
        <v>116.92</v>
      </c>
      <c r="K92" s="18"/>
      <c r="L92" s="18"/>
      <c r="M92" s="18"/>
    </row>
    <row r="93" spans="1:13" s="26" customFormat="1" ht="15" x14ac:dyDescent="0.25">
      <c r="A93" s="23">
        <v>3091</v>
      </c>
      <c r="B93" s="24" t="s">
        <v>86</v>
      </c>
      <c r="C93" s="25">
        <v>113.35</v>
      </c>
      <c r="D93" s="25">
        <v>79.55</v>
      </c>
      <c r="E93" s="25">
        <v>104.22</v>
      </c>
      <c r="F93" s="25">
        <v>105.2</v>
      </c>
      <c r="G93" s="25">
        <v>100.94</v>
      </c>
      <c r="H93" s="25">
        <f>+VLOOKUP($A93,'[1]Cac thang chinh thuc 2021'!$A$5:$I$113,8,0)</f>
        <v>251.59</v>
      </c>
      <c r="I93" s="25">
        <f>+VLOOKUP($A93,'[1]Cac thang chinh thuc 2021'!$A$5:$I$113,9,0)</f>
        <v>116.92</v>
      </c>
      <c r="K93" s="18"/>
      <c r="L93" s="18"/>
      <c r="M93" s="18"/>
    </row>
    <row r="94" spans="1:13" s="26" customFormat="1" ht="15" x14ac:dyDescent="0.25">
      <c r="A94" s="23">
        <v>31</v>
      </c>
      <c r="B94" s="24" t="s">
        <v>87</v>
      </c>
      <c r="C94" s="25">
        <v>133.91999999999999</v>
      </c>
      <c r="D94" s="25">
        <v>104.02</v>
      </c>
      <c r="E94" s="25">
        <v>129.13</v>
      </c>
      <c r="F94" s="25">
        <v>134.57</v>
      </c>
      <c r="G94" s="25">
        <v>104.21</v>
      </c>
      <c r="H94" s="25">
        <f>+VLOOKUP($A94,'[1]Cac thang chinh thuc 2021'!$A$5:$I$113,8,0)</f>
        <v>134.47</v>
      </c>
      <c r="I94" s="25">
        <f>+VLOOKUP($A94,'[1]Cac thang chinh thuc 2021'!$A$5:$I$113,9,0)</f>
        <v>117.62</v>
      </c>
      <c r="K94" s="18"/>
      <c r="L94" s="18"/>
      <c r="M94" s="18"/>
    </row>
    <row r="95" spans="1:13" s="26" customFormat="1" ht="15" x14ac:dyDescent="0.25">
      <c r="A95" s="23">
        <v>3100</v>
      </c>
      <c r="B95" s="24" t="s">
        <v>87</v>
      </c>
      <c r="C95" s="25">
        <v>133.91999999999999</v>
      </c>
      <c r="D95" s="25">
        <v>104.02</v>
      </c>
      <c r="E95" s="25">
        <v>129.13</v>
      </c>
      <c r="F95" s="25">
        <v>134.57</v>
      </c>
      <c r="G95" s="25">
        <v>104.21</v>
      </c>
      <c r="H95" s="25">
        <f>+VLOOKUP($A95,'[1]Cac thang chinh thuc 2021'!$A$5:$I$113,8,0)</f>
        <v>134.47</v>
      </c>
      <c r="I95" s="25">
        <f>+VLOOKUP($A95,'[1]Cac thang chinh thuc 2021'!$A$5:$I$113,9,0)</f>
        <v>117.62</v>
      </c>
      <c r="K95" s="18"/>
      <c r="L95" s="18"/>
      <c r="M95" s="18"/>
    </row>
    <row r="96" spans="1:13" s="26" customFormat="1" ht="15" x14ac:dyDescent="0.25">
      <c r="A96" s="23">
        <v>32</v>
      </c>
      <c r="B96" s="24" t="s">
        <v>88</v>
      </c>
      <c r="C96" s="25">
        <v>107.43</v>
      </c>
      <c r="D96" s="25">
        <v>84.34</v>
      </c>
      <c r="E96" s="25">
        <v>112.98</v>
      </c>
      <c r="F96" s="25">
        <v>121.39</v>
      </c>
      <c r="G96" s="25">
        <v>107.44</v>
      </c>
      <c r="H96" s="25">
        <f>+VLOOKUP($A96,'[1]Cac thang chinh thuc 2021'!$A$5:$I$113,8,0)</f>
        <v>109.31</v>
      </c>
      <c r="I96" s="25">
        <f>+VLOOKUP($A96,'[1]Cac thang chinh thuc 2021'!$A$5:$I$113,9,0)</f>
        <v>69.08</v>
      </c>
      <c r="K96" s="18"/>
      <c r="L96" s="18"/>
      <c r="M96" s="18"/>
    </row>
    <row r="97" spans="1:13" s="26" customFormat="1" ht="15" x14ac:dyDescent="0.25">
      <c r="A97" s="23">
        <v>3240</v>
      </c>
      <c r="B97" s="24" t="s">
        <v>89</v>
      </c>
      <c r="C97" s="25">
        <v>137.4</v>
      </c>
      <c r="D97" s="25">
        <v>97.77</v>
      </c>
      <c r="E97" s="25">
        <v>134.1</v>
      </c>
      <c r="F97" s="25">
        <v>151.91</v>
      </c>
      <c r="G97" s="25">
        <v>113.28</v>
      </c>
      <c r="H97" s="25">
        <f>+VLOOKUP($A97,'[1]Cac thang chinh thuc 2021'!$A$5:$I$113,8,0)</f>
        <v>76.25</v>
      </c>
      <c r="I97" s="25">
        <f>+VLOOKUP($A97,'[1]Cac thang chinh thuc 2021'!$A$5:$I$113,9,0)</f>
        <v>31.33</v>
      </c>
      <c r="K97" s="18"/>
      <c r="L97" s="18"/>
      <c r="M97" s="18"/>
    </row>
    <row r="98" spans="1:13" s="26" customFormat="1" ht="30" x14ac:dyDescent="0.25">
      <c r="A98" s="23">
        <v>3250</v>
      </c>
      <c r="B98" s="33" t="s">
        <v>90</v>
      </c>
      <c r="C98" s="25">
        <v>107.21</v>
      </c>
      <c r="D98" s="25">
        <v>92.36</v>
      </c>
      <c r="E98" s="25">
        <v>115.03</v>
      </c>
      <c r="F98" s="25">
        <v>117.15</v>
      </c>
      <c r="G98" s="25">
        <v>101.84</v>
      </c>
      <c r="H98" s="25">
        <f>+VLOOKUP($A98,'[1]Cac thang chinh thuc 2021'!$A$5:$I$113,8,0)</f>
        <v>111.05</v>
      </c>
      <c r="I98" s="25">
        <f>+VLOOKUP($A98,'[1]Cac thang chinh thuc 2021'!$A$5:$I$113,9,0)</f>
        <v>104.28</v>
      </c>
      <c r="K98" s="18"/>
      <c r="L98" s="18"/>
      <c r="M98" s="18"/>
    </row>
    <row r="99" spans="1:13" s="26" customFormat="1" ht="15" x14ac:dyDescent="0.25">
      <c r="A99" s="23">
        <v>3290</v>
      </c>
      <c r="B99" s="24" t="s">
        <v>91</v>
      </c>
      <c r="C99" s="25">
        <v>96.13</v>
      </c>
      <c r="D99" s="25">
        <v>74.37</v>
      </c>
      <c r="E99" s="25">
        <v>103.7</v>
      </c>
      <c r="F99" s="25">
        <v>112.31</v>
      </c>
      <c r="G99" s="25">
        <v>108.31</v>
      </c>
      <c r="H99" s="25">
        <f>+VLOOKUP($A99,'[1]Cac thang chinh thuc 2021'!$A$5:$I$113,8,0)</f>
        <v>139</v>
      </c>
      <c r="I99" s="25">
        <f>+VLOOKUP($A99,'[1]Cac thang chinh thuc 2021'!$A$5:$I$113,9,0)</f>
        <v>113.63</v>
      </c>
      <c r="K99" s="18"/>
      <c r="L99" s="18"/>
      <c r="M99" s="18"/>
    </row>
    <row r="100" spans="1:13" s="26" customFormat="1" ht="30" x14ac:dyDescent="0.25">
      <c r="A100" s="23">
        <v>33</v>
      </c>
      <c r="B100" s="33" t="s">
        <v>92</v>
      </c>
      <c r="C100" s="25">
        <v>80.88</v>
      </c>
      <c r="D100" s="25">
        <v>57.16</v>
      </c>
      <c r="E100" s="25">
        <v>57.6</v>
      </c>
      <c r="F100" s="25">
        <v>59.8</v>
      </c>
      <c r="G100" s="25">
        <v>103.82</v>
      </c>
      <c r="H100" s="25">
        <f>+VLOOKUP($A100,'[1]Cac thang chinh thuc 2021'!$A$5:$I$113,8,0)</f>
        <v>112.97</v>
      </c>
      <c r="I100" s="25">
        <f>+VLOOKUP($A100,'[1]Cac thang chinh thuc 2021'!$A$5:$I$113,9,0)</f>
        <v>105.76</v>
      </c>
      <c r="K100" s="18"/>
      <c r="L100" s="18"/>
      <c r="M100" s="18"/>
    </row>
    <row r="101" spans="1:13" s="26" customFormat="1" ht="15" x14ac:dyDescent="0.25">
      <c r="A101" s="23">
        <v>3312</v>
      </c>
      <c r="B101" s="24" t="s">
        <v>93</v>
      </c>
      <c r="C101" s="25">
        <v>110.2</v>
      </c>
      <c r="D101" s="25">
        <v>54.89</v>
      </c>
      <c r="E101" s="25">
        <v>47.41</v>
      </c>
      <c r="F101" s="25">
        <v>56.59</v>
      </c>
      <c r="G101" s="25">
        <v>119.37</v>
      </c>
      <c r="H101" s="25">
        <f>+VLOOKUP($A101,'[1]Cac thang chinh thuc 2021'!$A$5:$I$113,8,0)</f>
        <v>94.82</v>
      </c>
      <c r="I101" s="25">
        <f>+VLOOKUP($A101,'[1]Cac thang chinh thuc 2021'!$A$5:$I$113,9,0)</f>
        <v>120.82</v>
      </c>
      <c r="K101" s="18"/>
      <c r="L101" s="18"/>
      <c r="M101" s="18"/>
    </row>
    <row r="102" spans="1:13" s="26" customFormat="1" ht="30" x14ac:dyDescent="0.25">
      <c r="A102" s="23">
        <v>3315</v>
      </c>
      <c r="B102" s="33" t="s">
        <v>94</v>
      </c>
      <c r="C102" s="25">
        <v>53.84</v>
      </c>
      <c r="D102" s="25">
        <v>50.18</v>
      </c>
      <c r="E102" s="25">
        <v>59.78</v>
      </c>
      <c r="F102" s="25">
        <v>64.81</v>
      </c>
      <c r="G102" s="25">
        <v>108.42</v>
      </c>
      <c r="H102" s="25">
        <f>+VLOOKUP($A102,'[1]Cac thang chinh thuc 2021'!$A$5:$I$113,8,0)</f>
        <v>121.77</v>
      </c>
      <c r="I102" s="25">
        <f>+VLOOKUP($A102,'[1]Cac thang chinh thuc 2021'!$A$5:$I$113,9,0)</f>
        <v>96.45</v>
      </c>
      <c r="K102" s="18"/>
      <c r="L102" s="18"/>
      <c r="M102" s="18"/>
    </row>
    <row r="103" spans="1:13" s="26" customFormat="1" ht="19.5" customHeight="1" x14ac:dyDescent="0.25">
      <c r="A103" s="23">
        <v>3320</v>
      </c>
      <c r="B103" s="24" t="s">
        <v>95</v>
      </c>
      <c r="C103" s="25">
        <v>89.63</v>
      </c>
      <c r="D103" s="25">
        <v>64.790000000000006</v>
      </c>
      <c r="E103" s="25">
        <v>61.18</v>
      </c>
      <c r="F103" s="25">
        <v>56.96</v>
      </c>
      <c r="G103" s="25">
        <v>93.1</v>
      </c>
      <c r="H103" s="25">
        <f>+VLOOKUP($A103,'[1]Cac thang chinh thuc 2021'!$A$5:$I$113,8,0)</f>
        <v>116.32</v>
      </c>
      <c r="I103" s="25">
        <f>+VLOOKUP($A103,'[1]Cac thang chinh thuc 2021'!$A$5:$I$113,9,0)</f>
        <v>106.49</v>
      </c>
      <c r="K103" s="18"/>
      <c r="L103" s="18"/>
      <c r="M103" s="18"/>
    </row>
    <row r="104" spans="1:13" s="26" customFormat="1" ht="28.5" x14ac:dyDescent="0.25">
      <c r="A104" s="19" t="s">
        <v>96</v>
      </c>
      <c r="B104" s="34" t="s">
        <v>97</v>
      </c>
      <c r="C104" s="21">
        <v>175.51</v>
      </c>
      <c r="D104" s="21">
        <v>155.44</v>
      </c>
      <c r="E104" s="21">
        <v>171.83</v>
      </c>
      <c r="F104" s="21">
        <v>176.38</v>
      </c>
      <c r="G104" s="21">
        <v>102.64</v>
      </c>
      <c r="H104" s="21">
        <f>+VLOOKUP($A104,'[1]Cac thang chinh thuc 2021'!$A$5:$I$113,8,0)</f>
        <v>116.39</v>
      </c>
      <c r="I104" s="21">
        <f>+VLOOKUP($A104,'[1]Cac thang chinh thuc 2021'!$A$5:$I$113,9,0)</f>
        <v>106.55</v>
      </c>
      <c r="K104" s="18"/>
      <c r="L104" s="18"/>
      <c r="M104" s="18"/>
    </row>
    <row r="105" spans="1:13" s="26" customFormat="1" ht="30" x14ac:dyDescent="0.25">
      <c r="A105" s="23">
        <v>35</v>
      </c>
      <c r="B105" s="33" t="s">
        <v>97</v>
      </c>
      <c r="C105" s="25">
        <v>175.51</v>
      </c>
      <c r="D105" s="25">
        <v>155.44</v>
      </c>
      <c r="E105" s="25">
        <v>171.83</v>
      </c>
      <c r="F105" s="25">
        <v>176.38</v>
      </c>
      <c r="G105" s="25">
        <v>102.64</v>
      </c>
      <c r="H105" s="25">
        <f>+VLOOKUP($A105,'[1]Cac thang chinh thuc 2021'!$A$5:$I$113,8,0)</f>
        <v>116.39</v>
      </c>
      <c r="I105" s="25">
        <f>+VLOOKUP($A105,'[1]Cac thang chinh thuc 2021'!$A$5:$I$113,9,0)</f>
        <v>106.55</v>
      </c>
      <c r="K105" s="18"/>
      <c r="L105" s="18"/>
      <c r="M105" s="18"/>
    </row>
    <row r="106" spans="1:13" s="26" customFormat="1" ht="15" x14ac:dyDescent="0.25">
      <c r="A106" s="23">
        <v>3510</v>
      </c>
      <c r="B106" s="24" t="s">
        <v>98</v>
      </c>
      <c r="C106" s="25">
        <v>175.51</v>
      </c>
      <c r="D106" s="25">
        <v>155.44</v>
      </c>
      <c r="E106" s="25">
        <v>171.83</v>
      </c>
      <c r="F106" s="25">
        <v>176.38</v>
      </c>
      <c r="G106" s="25">
        <v>102.64</v>
      </c>
      <c r="H106" s="25">
        <f>+VLOOKUP($A106,'[1]Cac thang chinh thuc 2021'!$A$5:$I$113,8,0)</f>
        <v>116.39</v>
      </c>
      <c r="I106" s="25">
        <f>+VLOOKUP($A106,'[1]Cac thang chinh thuc 2021'!$A$5:$I$113,9,0)</f>
        <v>106.55</v>
      </c>
      <c r="K106" s="18"/>
      <c r="L106" s="18"/>
      <c r="M106" s="18"/>
    </row>
    <row r="107" spans="1:13" s="26" customFormat="1" ht="28.5" x14ac:dyDescent="0.25">
      <c r="A107" s="19" t="s">
        <v>99</v>
      </c>
      <c r="B107" s="34" t="s">
        <v>100</v>
      </c>
      <c r="C107" s="21">
        <v>143.04</v>
      </c>
      <c r="D107" s="21">
        <v>135.38999999999999</v>
      </c>
      <c r="E107" s="21">
        <v>136.76</v>
      </c>
      <c r="F107" s="21">
        <v>142.72</v>
      </c>
      <c r="G107" s="21">
        <v>104.36</v>
      </c>
      <c r="H107" s="21">
        <f>+VLOOKUP($A107,'[1]Cac thang chinh thuc 2021'!$A$5:$I$113,8,0)</f>
        <v>111.05</v>
      </c>
      <c r="I107" s="21">
        <f>+VLOOKUP($A107,'[1]Cac thang chinh thuc 2021'!$A$5:$I$113,9,0)</f>
        <v>107.54</v>
      </c>
      <c r="K107" s="18"/>
      <c r="L107" s="18"/>
      <c r="M107" s="18"/>
    </row>
    <row r="108" spans="1:13" s="26" customFormat="1" ht="15" x14ac:dyDescent="0.25">
      <c r="A108" s="23">
        <v>36</v>
      </c>
      <c r="B108" s="24" t="s">
        <v>101</v>
      </c>
      <c r="C108" s="25">
        <v>139.51</v>
      </c>
      <c r="D108" s="25">
        <v>134.87</v>
      </c>
      <c r="E108" s="25">
        <v>134.66999999999999</v>
      </c>
      <c r="F108" s="25">
        <v>139.83000000000001</v>
      </c>
      <c r="G108" s="25">
        <v>103.83</v>
      </c>
      <c r="H108" s="25">
        <f>+VLOOKUP($A108,'[1]Cac thang chinh thuc 2021'!$A$5:$I$113,8,0)</f>
        <v>105.55</v>
      </c>
      <c r="I108" s="25">
        <f>+VLOOKUP($A108,'[1]Cac thang chinh thuc 2021'!$A$5:$I$113,9,0)</f>
        <v>103.5</v>
      </c>
      <c r="K108" s="18"/>
      <c r="L108" s="18"/>
      <c r="M108" s="18"/>
    </row>
    <row r="109" spans="1:13" s="26" customFormat="1" ht="15" x14ac:dyDescent="0.25">
      <c r="A109" s="23">
        <v>3600</v>
      </c>
      <c r="B109" s="24" t="s">
        <v>101</v>
      </c>
      <c r="C109" s="25">
        <v>139.51</v>
      </c>
      <c r="D109" s="25">
        <v>134.87</v>
      </c>
      <c r="E109" s="25">
        <v>134.66999999999999</v>
      </c>
      <c r="F109" s="25">
        <v>139.83000000000001</v>
      </c>
      <c r="G109" s="25">
        <v>103.83</v>
      </c>
      <c r="H109" s="25">
        <f>+VLOOKUP($A109,'[1]Cac thang chinh thuc 2021'!$A$5:$I$113,8,0)</f>
        <v>105.55</v>
      </c>
      <c r="I109" s="25">
        <f>+VLOOKUP($A109,'[1]Cac thang chinh thuc 2021'!$A$5:$I$113,9,0)</f>
        <v>103.5</v>
      </c>
      <c r="K109" s="18"/>
      <c r="L109" s="18"/>
      <c r="M109" s="18"/>
    </row>
    <row r="110" spans="1:13" s="26" customFormat="1" ht="15" x14ac:dyDescent="0.25">
      <c r="A110" s="23">
        <v>37</v>
      </c>
      <c r="B110" s="24" t="s">
        <v>102</v>
      </c>
      <c r="C110" s="25">
        <v>128.97</v>
      </c>
      <c r="D110" s="25">
        <v>101.79</v>
      </c>
      <c r="E110" s="25">
        <v>113.55</v>
      </c>
      <c r="F110" s="25">
        <v>109.92</v>
      </c>
      <c r="G110" s="25">
        <v>96.8</v>
      </c>
      <c r="H110" s="25">
        <f>+VLOOKUP($A110,'[1]Cac thang chinh thuc 2021'!$A$5:$I$113,8,0)</f>
        <v>109.13</v>
      </c>
      <c r="I110" s="25">
        <f>+VLOOKUP($A110,'[1]Cac thang chinh thuc 2021'!$A$5:$I$113,9,0)</f>
        <v>97.78</v>
      </c>
      <c r="K110" s="18"/>
      <c r="L110" s="18"/>
      <c r="M110" s="18"/>
    </row>
    <row r="111" spans="1:13" s="26" customFormat="1" ht="15" x14ac:dyDescent="0.25">
      <c r="A111" s="23">
        <v>3700</v>
      </c>
      <c r="B111" s="24" t="s">
        <v>102</v>
      </c>
      <c r="C111" s="25">
        <v>128.97</v>
      </c>
      <c r="D111" s="25">
        <v>101.79</v>
      </c>
      <c r="E111" s="25">
        <v>113.55</v>
      </c>
      <c r="F111" s="25">
        <v>109.92</v>
      </c>
      <c r="G111" s="25">
        <v>96.8</v>
      </c>
      <c r="H111" s="25">
        <f>+VLOOKUP($A111,'[1]Cac thang chinh thuc 2021'!$A$5:$I$113,8,0)</f>
        <v>109.13</v>
      </c>
      <c r="I111" s="25">
        <f>+VLOOKUP($A111,'[1]Cac thang chinh thuc 2021'!$A$5:$I$113,9,0)</f>
        <v>97.78</v>
      </c>
      <c r="K111" s="18"/>
      <c r="L111" s="18"/>
      <c r="M111" s="18"/>
    </row>
    <row r="112" spans="1:13" s="26" customFormat="1" ht="30" x14ac:dyDescent="0.25">
      <c r="A112" s="23">
        <v>38</v>
      </c>
      <c r="B112" s="33" t="s">
        <v>103</v>
      </c>
      <c r="C112" s="25">
        <v>151.4</v>
      </c>
      <c r="D112" s="25">
        <v>143.66</v>
      </c>
      <c r="E112" s="25">
        <v>145.04</v>
      </c>
      <c r="F112" s="25">
        <v>154.33000000000001</v>
      </c>
      <c r="G112" s="25">
        <v>106.41</v>
      </c>
      <c r="H112" s="25">
        <f>+VLOOKUP($A112,'[1]Cac thang chinh thuc 2021'!$A$5:$I$113,8,0)</f>
        <v>119.77</v>
      </c>
      <c r="I112" s="25">
        <f>+VLOOKUP($A112,'[1]Cac thang chinh thuc 2021'!$A$5:$I$113,9,0)</f>
        <v>115.68</v>
      </c>
      <c r="K112" s="18"/>
      <c r="L112" s="18"/>
      <c r="M112" s="18"/>
    </row>
    <row r="113" spans="1:13" s="26" customFormat="1" ht="15" x14ac:dyDescent="0.25">
      <c r="A113" s="23">
        <v>3811</v>
      </c>
      <c r="B113" s="24" t="s">
        <v>104</v>
      </c>
      <c r="C113" s="25">
        <v>126.39</v>
      </c>
      <c r="D113" s="25">
        <v>127.41</v>
      </c>
      <c r="E113" s="25">
        <v>129.99</v>
      </c>
      <c r="F113" s="25">
        <v>132.13999999999999</v>
      </c>
      <c r="G113" s="25">
        <v>101.65</v>
      </c>
      <c r="H113" s="25">
        <f>+VLOOKUP($A113,'[1]Cac thang chinh thuc 2021'!$A$5:$I$113,8,0)</f>
        <v>108.7</v>
      </c>
      <c r="I113" s="25">
        <f>+VLOOKUP($A113,'[1]Cac thang chinh thuc 2021'!$A$5:$I$113,9,0)</f>
        <v>103.55</v>
      </c>
      <c r="K113" s="18"/>
      <c r="L113" s="18"/>
      <c r="M113" s="18"/>
    </row>
    <row r="114" spans="1:13" s="26" customFormat="1" ht="15" x14ac:dyDescent="0.25">
      <c r="A114" s="28">
        <v>3830</v>
      </c>
      <c r="B114" s="29" t="s">
        <v>105</v>
      </c>
      <c r="C114" s="30">
        <v>212.93</v>
      </c>
      <c r="D114" s="30">
        <v>183.65</v>
      </c>
      <c r="E114" s="30">
        <v>182.04</v>
      </c>
      <c r="F114" s="30">
        <v>208.94</v>
      </c>
      <c r="G114" s="30">
        <v>114.78</v>
      </c>
      <c r="H114" s="30">
        <f>+VLOOKUP($A114,'[1]Cac thang chinh thuc 2021'!$A$5:$I$113,8,0)</f>
        <v>142.32</v>
      </c>
      <c r="I114" s="30">
        <f>+VLOOKUP($A114,'[1]Cac thang chinh thuc 2021'!$A$5:$I$113,9,0)</f>
        <v>142.6</v>
      </c>
      <c r="K114" s="18"/>
      <c r="L114" s="18"/>
      <c r="M114" s="18"/>
    </row>
  </sheetData>
  <mergeCells count="7">
    <mergeCell ref="A1:I1"/>
    <mergeCell ref="A3:A4"/>
    <mergeCell ref="B3:B4"/>
    <mergeCell ref="C3:F3"/>
    <mergeCell ref="G3:G4"/>
    <mergeCell ref="H3:H4"/>
    <mergeCell ref="I3:I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2021-04-28T06:42:07Z</cp:lastPrinted>
  <dcterms:created xsi:type="dcterms:W3CDTF">2021-04-28T06:38:28Z</dcterms:created>
  <dcterms:modified xsi:type="dcterms:W3CDTF">2021-04-28T06:43:54Z</dcterms:modified>
</cp:coreProperties>
</file>