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03\"/>
    </mc:Choice>
  </mc:AlternateContent>
  <bookViews>
    <workbookView xWindow="0" yWindow="0" windowWidth="20490" windowHeight="7755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4" i="2" l="1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F5" i="2"/>
  <c r="E5" i="2"/>
  <c r="D5" i="2"/>
  <c r="C5" i="2"/>
  <c r="B5" i="2"/>
  <c r="A5" i="2"/>
  <c r="E4" i="2"/>
  <c r="D4" i="2"/>
  <c r="C4" i="2"/>
  <c r="H3" i="2"/>
  <c r="G3" i="2"/>
  <c r="F3" i="2"/>
  <c r="C3" i="2"/>
  <c r="B3" i="2"/>
  <c r="A3" i="2"/>
  <c r="A1" i="2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<sst xmlns="http://schemas.openxmlformats.org/spreadsheetml/2006/main" count="113" uniqueCount="106">
  <si>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</si>
  <si>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</si>
  <si>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</si>
  <si>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</si>
  <si>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</si>
  <si>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</si>
  <si>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</si>
  <si>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</si>
  <si>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</si>
  <si>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</si>
  <si>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</si>
  <si>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</si>
  <si>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</si>
  <si>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</si>
  <si>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</si>
  <si>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</si>
  <si>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</si>
  <si>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</si>
  <si>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</si>
  <si>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</si>
  <si>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</si>
  <si>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</si>
  <si>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</si>
  <si>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</si>
  <si>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</si>
  <si>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</si>
  <si>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</si>
  <si>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</si>
  <si>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</si>
  <si>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</si>
  <si>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</si>
  <si>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</si>
  <si>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</si>
  <si>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</si>
  <si>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</si>
  <si>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</si>
  <si>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</si>
  <si>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</si>
  <si>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</si>
  <si>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</si>
  <si>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</si>
  <si>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</si>
  <si>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</si>
  <si>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</si>
  <si>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</si>
  <si>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</si>
  <si>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</si>
  <si>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</si>
  <si>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</si>
  <si>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</si>
  <si>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</si>
  <si>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</si>
  <si>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</si>
  <si>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</si>
  <si>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</si>
  <si>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</si>
  <si>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</si>
  <si>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</si>
  <si>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</si>
  <si>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</si>
  <si>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</si>
  <si>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</si>
  <si>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</si>
  <si>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</si>
  <si>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</si>
  <si>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</si>
  <si>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</si>
  <si>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</si>
  <si>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</si>
  <si>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</si>
  <si>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</si>
  <si>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</si>
  <si>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</si>
  <si>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</si>
  <si>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</si>
  <si>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</si>
  <si>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</si>
  <si>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</si>
  <si>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</si>
  <si>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</si>
  <si>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</si>
  <si>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</si>
  <si>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</si>
  <si>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</si>
  <si>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</si>
  <si>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</si>
  <si>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</si>
  <si>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</si>
  <si>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</si>
  <si>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</si>
  <si>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</si>
  <si>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</si>
  <si>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</si>
  <si>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</si>
  <si>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</si>
  <si>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</si>
  <si>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</si>
  <si>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</si>
  <si>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</si>
  <si>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</si>
  <si>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</si>
  <si>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</si>
  <si>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</si>
  <si>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</si>
  <si>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</si>
  <si>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Sản xuất mô tơ, máy phát, biến thế điện, thiết bị phân phối và điều khiển điện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</si>
</sst>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32">
    <xf numFmtId="0" fontId="0" fillId="0" borderId="0" xfId="0"/>
    <xf numFmtId="0" fontId="1" fillId="0" borderId="0" xfId="2" applyNumberFormat="1" applyFont="1" applyFill="1" applyAlignment="1">
      <alignment horizontal="center" wrapText="1"/>
    </xf>
    <xf numFmtId="0" fontId="10" fillId="0" borderId="0" xfId="2" applyFill="1" applyAlignment="1">
      <alignment wrapText="1"/>
    </xf>
    <xf numFmtId="0" fontId="3" fillId="0" borderId="0" xfId="2" applyNumberFormat="1" applyFont="1" applyFill="1" applyAlignment="1">
      <alignment horizontal="center" wrapText="1"/>
    </xf>
    <xf numFmtId="0" fontId="11" fillId="0" borderId="0" xfId="2" applyNumberFormat="1" applyFont="1" applyFill="1" applyAlignment="1">
      <alignment horizont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left" vertical="center" wrapText="1"/>
    </xf>
    <xf numFmtId="164" fontId="7" fillId="0" borderId="5" xfId="2" applyNumberFormat="1" applyFont="1" applyFill="1" applyBorder="1" applyAlignment="1" applyProtection="1">
      <alignment vertical="top" wrapText="1"/>
    </xf>
    <xf numFmtId="165" fontId="6" fillId="0" borderId="4" xfId="2" applyNumberFormat="1" applyFont="1" applyFill="1" applyBorder="1" applyAlignment="1">
      <alignment horizontal="right" vertical="center" wrapText="1"/>
    </xf>
    <xf numFmtId="165" fontId="7" fillId="0" borderId="4" xfId="2" applyNumberFormat="1" applyFont="1" applyFill="1" applyBorder="1" applyAlignment="1">
      <alignment horizontal="right" vertical="center" wrapText="1"/>
    </xf>
    <xf numFmtId="165" fontId="10" fillId="0" borderId="0" xfId="2" applyNumberFormat="1" applyFill="1" applyAlignment="1">
      <alignment wrapText="1"/>
    </xf>
    <xf numFmtId="49" fontId="6" fillId="0" borderId="6" xfId="2" applyNumberFormat="1" applyFont="1" applyFill="1" applyBorder="1" applyAlignment="1">
      <alignment horizontal="left" vertical="center" wrapText="1"/>
    </xf>
    <xf numFmtId="49" fontId="6" fillId="0" borderId="6" xfId="2" applyNumberFormat="1" applyFont="1" applyFill="1" applyBorder="1" applyAlignment="1">
      <alignment vertical="center" wrapText="1"/>
    </xf>
    <xf numFmtId="165" fontId="6" fillId="0" borderId="6" xfId="2" applyNumberFormat="1" applyFont="1" applyFill="1" applyBorder="1" applyAlignment="1">
      <alignment horizontal="right" vertical="center" wrapText="1"/>
    </xf>
    <xf numFmtId="165" fontId="7" fillId="0" borderId="6" xfId="2" applyNumberFormat="1" applyFont="1" applyFill="1" applyBorder="1" applyAlignment="1">
      <alignment horizontal="right" vertical="center" wrapText="1"/>
    </xf>
    <xf numFmtId="0" fontId="9" fillId="0" borderId="6" xfId="2" applyNumberFormat="1" applyFont="1" applyFill="1" applyBorder="1" applyAlignment="1">
      <alignment horizontal="left" vertical="center" wrapText="1"/>
    </xf>
    <xf numFmtId="49" fontId="9" fillId="0" borderId="6" xfId="2" applyNumberFormat="1" applyFont="1" applyFill="1" applyBorder="1" applyAlignment="1">
      <alignment vertical="center" wrapText="1"/>
    </xf>
    <xf numFmtId="165" fontId="9" fillId="0" borderId="6" xfId="2" applyNumberFormat="1" applyFont="1" applyFill="1" applyBorder="1" applyAlignment="1">
      <alignment horizontal="right" vertical="center" wrapText="1"/>
    </xf>
    <xf numFmtId="165" fontId="8" fillId="0" borderId="6" xfId="2" applyNumberFormat="1" applyFont="1" applyFill="1" applyBorder="1" applyAlignment="1">
      <alignment horizontal="right" vertical="center" wrapText="1"/>
    </xf>
    <xf numFmtId="0" fontId="9" fillId="0" borderId="7" xfId="2" applyNumberFormat="1" applyFont="1" applyFill="1" applyBorder="1" applyAlignment="1">
      <alignment horizontal="left" vertical="center" wrapText="1"/>
    </xf>
    <xf numFmtId="49" fontId="9" fillId="0" borderId="7" xfId="2" applyNumberFormat="1" applyFont="1" applyFill="1" applyBorder="1" applyAlignment="1">
      <alignment vertical="center" wrapText="1"/>
    </xf>
    <xf numFmtId="165" fontId="9" fillId="0" borderId="7" xfId="2" applyNumberFormat="1" applyFont="1" applyFill="1" applyBorder="1" applyAlignment="1">
      <alignment horizontal="right" vertical="center" wrapText="1"/>
    </xf>
    <xf numFmtId="165" fontId="8" fillId="0" borderId="7" xfId="2" applyNumberFormat="1" applyFont="1" applyFill="1" applyBorder="1" applyAlignment="1">
      <alignment horizontal="right" vertical="center" wrapText="1"/>
    </xf>
    <xf numFmtId="0" fontId="10" fillId="0" borderId="0" xfId="2" applyFill="1"/>
    <xf numFmtId="0" fontId="12" fillId="0" borderId="0" xfId="2" applyFont="1" applyFill="1" applyAlignment="1">
      <alignment wrapText="1"/>
    </xf>
  </cellXfs>
  <cellStyles count="3">
    <cellStyle name="Normal" xfId="0" builtinId="0"/>
    <cellStyle name="Normal 12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3/C&#225;c%20V&#7909;/CNXD/CNXD_1.%20Bao%20cao%20so%20lieu%20CN%20thang%203%2020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 (2)"/>
      <sheetName val="Cac thang chinh thuc 2022"/>
      <sheetName val="Ty le dong gop"/>
      <sheetName val="Cac thang so cung ky"/>
      <sheetName val="IIP 3 thang cac nam"/>
      <sheetName val="Chi so so nam goc"/>
      <sheetName val="SP theo cong dung Q2_2021"/>
      <sheetName val="Sản phẩm CN"/>
      <sheetName val="Tiêu thụ-Tồn kho"/>
      <sheetName val="Tỷ lệ TK"/>
      <sheetName val="Lao động CN"/>
    </sheetNames>
    <sheetDataSet>
      <sheetData sheetId="0">
        <row r="1">
          <cell r="A1" t="str">
            <v>Chỉ số sản xuất công nghiệp
Tháng 3 năm 2022</v>
          </cell>
        </row>
        <row r="3">
          <cell r="C3" t="str">
            <v>Các tháng năm 2022 so với tháng bình quân năm gốc 2015</v>
          </cell>
          <cell r="F3" t="str">
            <v>Tháng 3/2022
so với
tháng 2/2022</v>
          </cell>
          <cell r="G3" t="str">
            <v>Tháng 3/2022
so với
cùng kỳ</v>
          </cell>
          <cell r="H3" t="str">
            <v xml:space="preserve">3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</row>
      </sheetData>
      <sheetData sheetId="1"/>
      <sheetData sheetId="2"/>
      <sheetData sheetId="3"/>
      <sheetData sheetId="4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108.54</v>
          </cell>
          <cell r="G5">
            <v>106.442600453324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102.65</v>
          </cell>
          <cell r="G6">
            <v>101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104.03</v>
          </cell>
          <cell r="G7">
            <v>103.19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104.03</v>
          </cell>
          <cell r="G8">
            <v>103.19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99.97</v>
          </cell>
          <cell r="G9">
            <v>97.8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100.38</v>
          </cell>
          <cell r="G10">
            <v>98.39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99.64</v>
          </cell>
          <cell r="G11">
            <v>97.27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117.82</v>
          </cell>
          <cell r="G12">
            <v>104.97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142.57</v>
          </cell>
          <cell r="G13">
            <v>86.27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112.87</v>
          </cell>
          <cell r="G14">
            <v>110.68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98.2</v>
          </cell>
          <cell r="G15">
            <v>96.72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98.2</v>
          </cell>
          <cell r="G16">
            <v>96.72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141.61000000000001</v>
          </cell>
          <cell r="G17">
            <v>147.69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141.61000000000001</v>
          </cell>
          <cell r="G18">
            <v>147.69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109.59</v>
          </cell>
          <cell r="G19">
            <v>107.043996693572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108.9</v>
          </cell>
          <cell r="G20">
            <v>106.2784246448209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114.63</v>
          </cell>
          <cell r="G21">
            <v>111.15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105.62</v>
          </cell>
          <cell r="G22">
            <v>113.34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110.14</v>
          </cell>
          <cell r="G23">
            <v>108.45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110.42</v>
          </cell>
          <cell r="G24">
            <v>105.58751756759879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107.53</v>
          </cell>
          <cell r="G25">
            <v>107.95746529926745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101.25</v>
          </cell>
          <cell r="G26">
            <v>99.66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120.27</v>
          </cell>
          <cell r="G27">
            <v>107.49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119.58</v>
          </cell>
          <cell r="G28">
            <v>109.02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121.27</v>
          </cell>
          <cell r="G29">
            <v>105.25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101.48</v>
          </cell>
          <cell r="G30">
            <v>104.24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101.48</v>
          </cell>
          <cell r="G31">
            <v>104.24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106.78</v>
          </cell>
          <cell r="G32">
            <v>105.78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109.22</v>
          </cell>
          <cell r="G33">
            <v>107.08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89.55</v>
          </cell>
          <cell r="G34">
            <v>91.11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105.95</v>
          </cell>
          <cell r="G35">
            <v>113.94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121.46</v>
          </cell>
          <cell r="G36">
            <v>124.07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121.46</v>
          </cell>
          <cell r="G37">
            <v>124.07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111.72</v>
          </cell>
          <cell r="G38">
            <v>110.37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111.72</v>
          </cell>
          <cell r="G39">
            <v>110.37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96.22</v>
          </cell>
          <cell r="G40">
            <v>97.83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87.07</v>
          </cell>
          <cell r="G41">
            <v>86.82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116.7</v>
          </cell>
          <cell r="G42">
            <v>122.63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106.13</v>
          </cell>
          <cell r="G43">
            <v>103.92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105.99</v>
          </cell>
          <cell r="G44">
            <v>108.8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106.33</v>
          </cell>
          <cell r="G45">
            <v>97.83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107.79</v>
          </cell>
          <cell r="G46">
            <v>105.69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111.5</v>
          </cell>
          <cell r="G47">
            <v>104.16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100.05</v>
          </cell>
          <cell r="G48">
            <v>109.5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90.08</v>
          </cell>
          <cell r="G49">
            <v>88.29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101.7</v>
          </cell>
          <cell r="G50">
            <v>98.52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89.75</v>
          </cell>
          <cell r="G51">
            <v>87.99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107.57</v>
          </cell>
          <cell r="G52">
            <v>102.23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102.82</v>
          </cell>
          <cell r="G53">
            <v>99.43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104.54</v>
          </cell>
          <cell r="G54">
            <v>105.03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105.24</v>
          </cell>
          <cell r="G55">
            <v>92.75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117.37</v>
          </cell>
          <cell r="G56">
            <v>114.11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106.32</v>
          </cell>
          <cell r="G57">
            <v>98.41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96.22</v>
          </cell>
          <cell r="G58">
            <v>102.03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96.22</v>
          </cell>
          <cell r="G59">
            <v>102.03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86.59</v>
          </cell>
          <cell r="G60">
            <v>84.5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86.59</v>
          </cell>
          <cell r="G61">
            <v>84.5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107.48</v>
          </cell>
          <cell r="G62">
            <v>108.04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104.26</v>
          </cell>
          <cell r="G63">
            <v>97.79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109.35</v>
          </cell>
          <cell r="G64">
            <v>111.32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90.44</v>
          </cell>
          <cell r="G65">
            <v>93.83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103.73</v>
          </cell>
          <cell r="G66">
            <v>103.18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103.73</v>
          </cell>
          <cell r="G67">
            <v>103.18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109.22</v>
          </cell>
          <cell r="G68">
            <v>110.06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110.87</v>
          </cell>
          <cell r="G69">
            <v>108.9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109.29</v>
          </cell>
          <cell r="G70">
            <v>114.66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106.7</v>
          </cell>
          <cell r="G71">
            <v>108.75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117.74</v>
          </cell>
          <cell r="G72">
            <v>109.41471647652961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112.81</v>
          </cell>
          <cell r="G73">
            <v>107.45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121.65</v>
          </cell>
          <cell r="G74">
            <v>110.17024364054772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102.54</v>
          </cell>
          <cell r="G75">
            <v>100.04379728113156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108.19</v>
          </cell>
          <cell r="G76">
            <v>112.19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105.46</v>
          </cell>
          <cell r="G77">
            <v>113.91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96.36</v>
          </cell>
          <cell r="G78">
            <v>87.17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114.21</v>
          </cell>
          <cell r="G79">
            <v>100.17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139.19999999999999</v>
          </cell>
          <cell r="G80">
            <v>127.85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124.69</v>
          </cell>
          <cell r="G81">
            <v>116.18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98.2</v>
          </cell>
          <cell r="G82">
            <v>110.4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156.12</v>
          </cell>
          <cell r="G83">
            <v>115.24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172.22</v>
          </cell>
          <cell r="G84">
            <v>143.68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90.54</v>
          </cell>
          <cell r="G85">
            <v>88.03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82.41</v>
          </cell>
          <cell r="G86">
            <v>85.92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127.54</v>
          </cell>
          <cell r="G87">
            <v>128.32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98.66</v>
          </cell>
          <cell r="G88">
            <v>103.79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105.15</v>
          </cell>
          <cell r="G89">
            <v>110.04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88.64</v>
          </cell>
          <cell r="G90">
            <v>94.88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101.09</v>
          </cell>
          <cell r="G91">
            <v>105.62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101.09</v>
          </cell>
          <cell r="G92">
            <v>105.62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109.07</v>
          </cell>
          <cell r="G93">
            <v>104.01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109.07</v>
          </cell>
          <cell r="G94">
            <v>104.01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109.54</v>
          </cell>
          <cell r="G95">
            <v>115.74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104.49</v>
          </cell>
          <cell r="G96">
            <v>123.87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108.92</v>
          </cell>
          <cell r="G97">
            <v>117.33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114.44</v>
          </cell>
          <cell r="G98">
            <v>109.07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100.78</v>
          </cell>
          <cell r="G99">
            <v>88.08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125.83</v>
          </cell>
          <cell r="G100">
            <v>108.69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87.62</v>
          </cell>
          <cell r="G101">
            <v>83.23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101.2</v>
          </cell>
          <cell r="G102">
            <v>82.9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104.75</v>
          </cell>
          <cell r="G103">
            <v>107.1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104.75</v>
          </cell>
          <cell r="G104">
            <v>107.1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104.75</v>
          </cell>
          <cell r="G105">
            <v>107.1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108.47</v>
          </cell>
          <cell r="G106">
            <v>105.25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109.58</v>
          </cell>
          <cell r="G107">
            <v>105.71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109.58</v>
          </cell>
          <cell r="G108">
            <v>105.71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104.34</v>
          </cell>
          <cell r="G109">
            <v>99.24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104.34</v>
          </cell>
          <cell r="G110">
            <v>99.24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107.7</v>
          </cell>
          <cell r="G111">
            <v>105.74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107.9</v>
          </cell>
          <cell r="G112">
            <v>105.78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107.35</v>
          </cell>
          <cell r="G113">
            <v>105.68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112" workbookViewId="0">
      <selection activeCell="J4" sqref="J4"/>
    </sheetView>
  </sheetViews>
  <sheetFormatPr defaultRowHeight="15" x14ac:dyDescent="0.25"/>
  <cols>
    <col min="1" max="1" width="6.140625" style="30" customWidth="1"/>
    <col min="2" max="2" width="41.28515625" style="2" customWidth="1"/>
    <col min="3" max="3" width="8.42578125" style="2" customWidth="1"/>
    <col min="4" max="4" width="9.140625" style="2" customWidth="1"/>
    <col min="5" max="5" width="7.28515625" style="2" customWidth="1"/>
    <col min="6" max="6" width="10.85546875" style="31" customWidth="1"/>
    <col min="7" max="7" width="10.140625" style="31" customWidth="1"/>
    <col min="8" max="8" width="9.5703125" style="31" customWidth="1"/>
    <col min="9" max="19" width="9.140625" style="2"/>
    <col min="20" max="256" width="9.140625" style="30"/>
    <col min="257" max="257" width="7.140625" style="30" customWidth="1"/>
    <col min="258" max="258" width="41.28515625" style="30" customWidth="1"/>
    <col min="259" max="264" width="13.5703125" style="30" customWidth="1"/>
    <col min="265" max="512" width="9.140625" style="30"/>
    <col min="513" max="513" width="7.140625" style="30" customWidth="1"/>
    <col min="514" max="514" width="41.28515625" style="30" customWidth="1"/>
    <col min="515" max="520" width="13.5703125" style="30" customWidth="1"/>
    <col min="521" max="768" width="9.140625" style="30"/>
    <col min="769" max="769" width="7.140625" style="30" customWidth="1"/>
    <col min="770" max="770" width="41.28515625" style="30" customWidth="1"/>
    <col min="771" max="776" width="13.5703125" style="30" customWidth="1"/>
    <col min="777" max="1024" width="9.140625" style="30"/>
    <col min="1025" max="1025" width="7.140625" style="30" customWidth="1"/>
    <col min="1026" max="1026" width="41.28515625" style="30" customWidth="1"/>
    <col min="1027" max="1032" width="13.5703125" style="30" customWidth="1"/>
    <col min="1033" max="1280" width="9.140625" style="30"/>
    <col min="1281" max="1281" width="7.140625" style="30" customWidth="1"/>
    <col min="1282" max="1282" width="41.28515625" style="30" customWidth="1"/>
    <col min="1283" max="1288" width="13.5703125" style="30" customWidth="1"/>
    <col min="1289" max="1536" width="9.140625" style="30"/>
    <col min="1537" max="1537" width="7.140625" style="30" customWidth="1"/>
    <col min="1538" max="1538" width="41.28515625" style="30" customWidth="1"/>
    <col min="1539" max="1544" width="13.5703125" style="30" customWidth="1"/>
    <col min="1545" max="1792" width="9.140625" style="30"/>
    <col min="1793" max="1793" width="7.140625" style="30" customWidth="1"/>
    <col min="1794" max="1794" width="41.28515625" style="30" customWidth="1"/>
    <col min="1795" max="1800" width="13.5703125" style="30" customWidth="1"/>
    <col min="1801" max="2048" width="9.140625" style="30"/>
    <col min="2049" max="2049" width="7.140625" style="30" customWidth="1"/>
    <col min="2050" max="2050" width="41.28515625" style="30" customWidth="1"/>
    <col min="2051" max="2056" width="13.5703125" style="30" customWidth="1"/>
    <col min="2057" max="2304" width="9.140625" style="30"/>
    <col min="2305" max="2305" width="7.140625" style="30" customWidth="1"/>
    <col min="2306" max="2306" width="41.28515625" style="30" customWidth="1"/>
    <col min="2307" max="2312" width="13.5703125" style="30" customWidth="1"/>
    <col min="2313" max="2560" width="9.140625" style="30"/>
    <col min="2561" max="2561" width="7.140625" style="30" customWidth="1"/>
    <col min="2562" max="2562" width="41.28515625" style="30" customWidth="1"/>
    <col min="2563" max="2568" width="13.5703125" style="30" customWidth="1"/>
    <col min="2569" max="2816" width="9.140625" style="30"/>
    <col min="2817" max="2817" width="7.140625" style="30" customWidth="1"/>
    <col min="2818" max="2818" width="41.28515625" style="30" customWidth="1"/>
    <col min="2819" max="2824" width="13.5703125" style="30" customWidth="1"/>
    <col min="2825" max="3072" width="9.140625" style="30"/>
    <col min="3073" max="3073" width="7.140625" style="30" customWidth="1"/>
    <col min="3074" max="3074" width="41.28515625" style="30" customWidth="1"/>
    <col min="3075" max="3080" width="13.5703125" style="30" customWidth="1"/>
    <col min="3081" max="3328" width="9.140625" style="30"/>
    <col min="3329" max="3329" width="7.140625" style="30" customWidth="1"/>
    <col min="3330" max="3330" width="41.28515625" style="30" customWidth="1"/>
    <col min="3331" max="3336" width="13.5703125" style="30" customWidth="1"/>
    <col min="3337" max="3584" width="9.140625" style="30"/>
    <col min="3585" max="3585" width="7.140625" style="30" customWidth="1"/>
    <col min="3586" max="3586" width="41.28515625" style="30" customWidth="1"/>
    <col min="3587" max="3592" width="13.5703125" style="30" customWidth="1"/>
    <col min="3593" max="3840" width="9.140625" style="30"/>
    <col min="3841" max="3841" width="7.140625" style="30" customWidth="1"/>
    <col min="3842" max="3842" width="41.28515625" style="30" customWidth="1"/>
    <col min="3843" max="3848" width="13.5703125" style="30" customWidth="1"/>
    <col min="3849" max="4096" width="9.140625" style="30"/>
    <col min="4097" max="4097" width="7.140625" style="30" customWidth="1"/>
    <col min="4098" max="4098" width="41.28515625" style="30" customWidth="1"/>
    <col min="4099" max="4104" width="13.5703125" style="30" customWidth="1"/>
    <col min="4105" max="4352" width="9.140625" style="30"/>
    <col min="4353" max="4353" width="7.140625" style="30" customWidth="1"/>
    <col min="4354" max="4354" width="41.28515625" style="30" customWidth="1"/>
    <col min="4355" max="4360" width="13.5703125" style="30" customWidth="1"/>
    <col min="4361" max="4608" width="9.140625" style="30"/>
    <col min="4609" max="4609" width="7.140625" style="30" customWidth="1"/>
    <col min="4610" max="4610" width="41.28515625" style="30" customWidth="1"/>
    <col min="4611" max="4616" width="13.5703125" style="30" customWidth="1"/>
    <col min="4617" max="4864" width="9.140625" style="30"/>
    <col min="4865" max="4865" width="7.140625" style="30" customWidth="1"/>
    <col min="4866" max="4866" width="41.28515625" style="30" customWidth="1"/>
    <col min="4867" max="4872" width="13.5703125" style="30" customWidth="1"/>
    <col min="4873" max="5120" width="9.140625" style="30"/>
    <col min="5121" max="5121" width="7.140625" style="30" customWidth="1"/>
    <col min="5122" max="5122" width="41.28515625" style="30" customWidth="1"/>
    <col min="5123" max="5128" width="13.5703125" style="30" customWidth="1"/>
    <col min="5129" max="5376" width="9.140625" style="30"/>
    <col min="5377" max="5377" width="7.140625" style="30" customWidth="1"/>
    <col min="5378" max="5378" width="41.28515625" style="30" customWidth="1"/>
    <col min="5379" max="5384" width="13.5703125" style="30" customWidth="1"/>
    <col min="5385" max="5632" width="9.140625" style="30"/>
    <col min="5633" max="5633" width="7.140625" style="30" customWidth="1"/>
    <col min="5634" max="5634" width="41.28515625" style="30" customWidth="1"/>
    <col min="5635" max="5640" width="13.5703125" style="30" customWidth="1"/>
    <col min="5641" max="5888" width="9.140625" style="30"/>
    <col min="5889" max="5889" width="7.140625" style="30" customWidth="1"/>
    <col min="5890" max="5890" width="41.28515625" style="30" customWidth="1"/>
    <col min="5891" max="5896" width="13.5703125" style="30" customWidth="1"/>
    <col min="5897" max="6144" width="9.140625" style="30"/>
    <col min="6145" max="6145" width="7.140625" style="30" customWidth="1"/>
    <col min="6146" max="6146" width="41.28515625" style="30" customWidth="1"/>
    <col min="6147" max="6152" width="13.5703125" style="30" customWidth="1"/>
    <col min="6153" max="6400" width="9.140625" style="30"/>
    <col min="6401" max="6401" width="7.140625" style="30" customWidth="1"/>
    <col min="6402" max="6402" width="41.28515625" style="30" customWidth="1"/>
    <col min="6403" max="6408" width="13.5703125" style="30" customWidth="1"/>
    <col min="6409" max="6656" width="9.140625" style="30"/>
    <col min="6657" max="6657" width="7.140625" style="30" customWidth="1"/>
    <col min="6658" max="6658" width="41.28515625" style="30" customWidth="1"/>
    <col min="6659" max="6664" width="13.5703125" style="30" customWidth="1"/>
    <col min="6665" max="6912" width="9.140625" style="30"/>
    <col min="6913" max="6913" width="7.140625" style="30" customWidth="1"/>
    <col min="6914" max="6914" width="41.28515625" style="30" customWidth="1"/>
    <col min="6915" max="6920" width="13.5703125" style="30" customWidth="1"/>
    <col min="6921" max="7168" width="9.140625" style="30"/>
    <col min="7169" max="7169" width="7.140625" style="30" customWidth="1"/>
    <col min="7170" max="7170" width="41.28515625" style="30" customWidth="1"/>
    <col min="7171" max="7176" width="13.5703125" style="30" customWidth="1"/>
    <col min="7177" max="7424" width="9.140625" style="30"/>
    <col min="7425" max="7425" width="7.140625" style="30" customWidth="1"/>
    <col min="7426" max="7426" width="41.28515625" style="30" customWidth="1"/>
    <col min="7427" max="7432" width="13.5703125" style="30" customWidth="1"/>
    <col min="7433" max="7680" width="9.140625" style="30"/>
    <col min="7681" max="7681" width="7.140625" style="30" customWidth="1"/>
    <col min="7682" max="7682" width="41.28515625" style="30" customWidth="1"/>
    <col min="7683" max="7688" width="13.5703125" style="30" customWidth="1"/>
    <col min="7689" max="7936" width="9.140625" style="30"/>
    <col min="7937" max="7937" width="7.140625" style="30" customWidth="1"/>
    <col min="7938" max="7938" width="41.28515625" style="30" customWidth="1"/>
    <col min="7939" max="7944" width="13.5703125" style="30" customWidth="1"/>
    <col min="7945" max="8192" width="9.140625" style="30"/>
    <col min="8193" max="8193" width="7.140625" style="30" customWidth="1"/>
    <col min="8194" max="8194" width="41.28515625" style="30" customWidth="1"/>
    <col min="8195" max="8200" width="13.5703125" style="30" customWidth="1"/>
    <col min="8201" max="8448" width="9.140625" style="30"/>
    <col min="8449" max="8449" width="7.140625" style="30" customWidth="1"/>
    <col min="8450" max="8450" width="41.28515625" style="30" customWidth="1"/>
    <col min="8451" max="8456" width="13.5703125" style="30" customWidth="1"/>
    <col min="8457" max="8704" width="9.140625" style="30"/>
    <col min="8705" max="8705" width="7.140625" style="30" customWidth="1"/>
    <col min="8706" max="8706" width="41.28515625" style="30" customWidth="1"/>
    <col min="8707" max="8712" width="13.5703125" style="30" customWidth="1"/>
    <col min="8713" max="8960" width="9.140625" style="30"/>
    <col min="8961" max="8961" width="7.140625" style="30" customWidth="1"/>
    <col min="8962" max="8962" width="41.28515625" style="30" customWidth="1"/>
    <col min="8963" max="8968" width="13.5703125" style="30" customWidth="1"/>
    <col min="8969" max="9216" width="9.140625" style="30"/>
    <col min="9217" max="9217" width="7.140625" style="30" customWidth="1"/>
    <col min="9218" max="9218" width="41.28515625" style="30" customWidth="1"/>
    <col min="9219" max="9224" width="13.5703125" style="30" customWidth="1"/>
    <col min="9225" max="9472" width="9.140625" style="30"/>
    <col min="9473" max="9473" width="7.140625" style="30" customWidth="1"/>
    <col min="9474" max="9474" width="41.28515625" style="30" customWidth="1"/>
    <col min="9475" max="9480" width="13.5703125" style="30" customWidth="1"/>
    <col min="9481" max="9728" width="9.140625" style="30"/>
    <col min="9729" max="9729" width="7.140625" style="30" customWidth="1"/>
    <col min="9730" max="9730" width="41.28515625" style="30" customWidth="1"/>
    <col min="9731" max="9736" width="13.5703125" style="30" customWidth="1"/>
    <col min="9737" max="9984" width="9.140625" style="30"/>
    <col min="9985" max="9985" width="7.140625" style="30" customWidth="1"/>
    <col min="9986" max="9986" width="41.28515625" style="30" customWidth="1"/>
    <col min="9987" max="9992" width="13.5703125" style="30" customWidth="1"/>
    <col min="9993" max="10240" width="9.140625" style="30"/>
    <col min="10241" max="10241" width="7.140625" style="30" customWidth="1"/>
    <col min="10242" max="10242" width="41.28515625" style="30" customWidth="1"/>
    <col min="10243" max="10248" width="13.5703125" style="30" customWidth="1"/>
    <col min="10249" max="10496" width="9.140625" style="30"/>
    <col min="10497" max="10497" width="7.140625" style="30" customWidth="1"/>
    <col min="10498" max="10498" width="41.28515625" style="30" customWidth="1"/>
    <col min="10499" max="10504" width="13.5703125" style="30" customWidth="1"/>
    <col min="10505" max="10752" width="9.140625" style="30"/>
    <col min="10753" max="10753" width="7.140625" style="30" customWidth="1"/>
    <col min="10754" max="10754" width="41.28515625" style="30" customWidth="1"/>
    <col min="10755" max="10760" width="13.5703125" style="30" customWidth="1"/>
    <col min="10761" max="11008" width="9.140625" style="30"/>
    <col min="11009" max="11009" width="7.140625" style="30" customWidth="1"/>
    <col min="11010" max="11010" width="41.28515625" style="30" customWidth="1"/>
    <col min="11011" max="11016" width="13.5703125" style="30" customWidth="1"/>
    <col min="11017" max="11264" width="9.140625" style="30"/>
    <col min="11265" max="11265" width="7.140625" style="30" customWidth="1"/>
    <col min="11266" max="11266" width="41.28515625" style="30" customWidth="1"/>
    <col min="11267" max="11272" width="13.5703125" style="30" customWidth="1"/>
    <col min="11273" max="11520" width="9.140625" style="30"/>
    <col min="11521" max="11521" width="7.140625" style="30" customWidth="1"/>
    <col min="11522" max="11522" width="41.28515625" style="30" customWidth="1"/>
    <col min="11523" max="11528" width="13.5703125" style="30" customWidth="1"/>
    <col min="11529" max="11776" width="9.140625" style="30"/>
    <col min="11777" max="11777" width="7.140625" style="30" customWidth="1"/>
    <col min="11778" max="11778" width="41.28515625" style="30" customWidth="1"/>
    <col min="11779" max="11784" width="13.5703125" style="30" customWidth="1"/>
    <col min="11785" max="12032" width="9.140625" style="30"/>
    <col min="12033" max="12033" width="7.140625" style="30" customWidth="1"/>
    <col min="12034" max="12034" width="41.28515625" style="30" customWidth="1"/>
    <col min="12035" max="12040" width="13.5703125" style="30" customWidth="1"/>
    <col min="12041" max="12288" width="9.140625" style="30"/>
    <col min="12289" max="12289" width="7.140625" style="30" customWidth="1"/>
    <col min="12290" max="12290" width="41.28515625" style="30" customWidth="1"/>
    <col min="12291" max="12296" width="13.5703125" style="30" customWidth="1"/>
    <col min="12297" max="12544" width="9.140625" style="30"/>
    <col min="12545" max="12545" width="7.140625" style="30" customWidth="1"/>
    <col min="12546" max="12546" width="41.28515625" style="30" customWidth="1"/>
    <col min="12547" max="12552" width="13.5703125" style="30" customWidth="1"/>
    <col min="12553" max="12800" width="9.140625" style="30"/>
    <col min="12801" max="12801" width="7.140625" style="30" customWidth="1"/>
    <col min="12802" max="12802" width="41.28515625" style="30" customWidth="1"/>
    <col min="12803" max="12808" width="13.5703125" style="30" customWidth="1"/>
    <col min="12809" max="13056" width="9.140625" style="30"/>
    <col min="13057" max="13057" width="7.140625" style="30" customWidth="1"/>
    <col min="13058" max="13058" width="41.28515625" style="30" customWidth="1"/>
    <col min="13059" max="13064" width="13.5703125" style="30" customWidth="1"/>
    <col min="13065" max="13312" width="9.140625" style="30"/>
    <col min="13313" max="13313" width="7.140625" style="30" customWidth="1"/>
    <col min="13314" max="13314" width="41.28515625" style="30" customWidth="1"/>
    <col min="13315" max="13320" width="13.5703125" style="30" customWidth="1"/>
    <col min="13321" max="13568" width="9.140625" style="30"/>
    <col min="13569" max="13569" width="7.140625" style="30" customWidth="1"/>
    <col min="13570" max="13570" width="41.28515625" style="30" customWidth="1"/>
    <col min="13571" max="13576" width="13.5703125" style="30" customWidth="1"/>
    <col min="13577" max="13824" width="9.140625" style="30"/>
    <col min="13825" max="13825" width="7.140625" style="30" customWidth="1"/>
    <col min="13826" max="13826" width="41.28515625" style="30" customWidth="1"/>
    <col min="13827" max="13832" width="13.5703125" style="30" customWidth="1"/>
    <col min="13833" max="14080" width="9.140625" style="30"/>
    <col min="14081" max="14081" width="7.140625" style="30" customWidth="1"/>
    <col min="14082" max="14082" width="41.28515625" style="30" customWidth="1"/>
    <col min="14083" max="14088" width="13.5703125" style="30" customWidth="1"/>
    <col min="14089" max="14336" width="9.140625" style="30"/>
    <col min="14337" max="14337" width="7.140625" style="30" customWidth="1"/>
    <col min="14338" max="14338" width="41.28515625" style="30" customWidth="1"/>
    <col min="14339" max="14344" width="13.5703125" style="30" customWidth="1"/>
    <col min="14345" max="14592" width="9.140625" style="30"/>
    <col min="14593" max="14593" width="7.140625" style="30" customWidth="1"/>
    <col min="14594" max="14594" width="41.28515625" style="30" customWidth="1"/>
    <col min="14595" max="14600" width="13.5703125" style="30" customWidth="1"/>
    <col min="14601" max="14848" width="9.140625" style="30"/>
    <col min="14849" max="14849" width="7.140625" style="30" customWidth="1"/>
    <col min="14850" max="14850" width="41.28515625" style="30" customWidth="1"/>
    <col min="14851" max="14856" width="13.5703125" style="30" customWidth="1"/>
    <col min="14857" max="15104" width="9.140625" style="30"/>
    <col min="15105" max="15105" width="7.140625" style="30" customWidth="1"/>
    <col min="15106" max="15106" width="41.28515625" style="30" customWidth="1"/>
    <col min="15107" max="15112" width="13.5703125" style="30" customWidth="1"/>
    <col min="15113" max="15360" width="9.140625" style="30"/>
    <col min="15361" max="15361" width="7.140625" style="30" customWidth="1"/>
    <col min="15362" max="15362" width="41.28515625" style="30" customWidth="1"/>
    <col min="15363" max="15368" width="13.5703125" style="30" customWidth="1"/>
    <col min="15369" max="15616" width="9.140625" style="30"/>
    <col min="15617" max="15617" width="7.140625" style="30" customWidth="1"/>
    <col min="15618" max="15618" width="41.28515625" style="30" customWidth="1"/>
    <col min="15619" max="15624" width="13.5703125" style="30" customWidth="1"/>
    <col min="15625" max="15872" width="9.140625" style="30"/>
    <col min="15873" max="15873" width="7.140625" style="30" customWidth="1"/>
    <col min="15874" max="15874" width="41.28515625" style="30" customWidth="1"/>
    <col min="15875" max="15880" width="13.5703125" style="30" customWidth="1"/>
    <col min="15881" max="16128" width="9.140625" style="30"/>
    <col min="16129" max="16129" width="7.140625" style="30" customWidth="1"/>
    <col min="16130" max="16130" width="41.28515625" style="30" customWidth="1"/>
    <col min="16131" max="16136" width="13.5703125" style="30" customWidth="1"/>
    <col min="16137" max="16384" width="9.140625" style="30"/>
  </cols>
  <sheetData>
    <row r="1" spans="1:9" ht="48" customHeight="1" x14ac:dyDescent="0.3">
      <c r="A1" s="1" t="str">
        <f>+'[12]IIP (C2)'!A1:H1</f>
        <v>Chỉ số sản xuất công nghiệp
Tháng 3 năm 2022</v>
      </c>
      <c r="B1" s="1"/>
      <c r="C1" s="1"/>
      <c r="D1" s="1"/>
      <c r="E1" s="1"/>
      <c r="F1" s="1"/>
      <c r="G1" s="1"/>
      <c r="H1" s="1"/>
    </row>
    <row r="2" spans="1:9" ht="18.75" customHeight="1" x14ac:dyDescent="0.3">
      <c r="A2" s="3"/>
      <c r="B2" s="3"/>
      <c r="C2" s="3"/>
      <c r="D2" s="3"/>
      <c r="E2" s="3"/>
      <c r="F2" s="4"/>
      <c r="G2" s="4"/>
      <c r="H2" s="4"/>
    </row>
    <row r="3" spans="1:9" ht="27.75" customHeight="1" x14ac:dyDescent="0.25">
      <c r="A3" s="5" t="str">
        <f>+'[13]IIP (C2)'!A3:A4</f>
        <v>Mã ngành</v>
      </c>
      <c r="B3" s="5" t="str">
        <f>+'[13]IIP (C2)'!B3:B4</f>
        <v>Tên ngành</v>
      </c>
      <c r="C3" s="6" t="str">
        <f>+'[12]IIP (C2)'!C3:D3</f>
        <v>Các tháng năm 2022 so với tháng bình quân năm gốc 2015</v>
      </c>
      <c r="D3" s="7"/>
      <c r="E3" s="8"/>
      <c r="F3" s="9" t="str">
        <f>+'[12]IIP (C2)'!F3:F4</f>
        <v>Tháng 3/2022
so với
tháng 2/2022</v>
      </c>
      <c r="G3" s="9" t="str">
        <f>+'[12]IIP (C2)'!G3:G4</f>
        <v>Tháng 3/2022
so với
cùng kỳ</v>
      </c>
      <c r="H3" s="9" t="str">
        <f>+'[12]IIP (C2)'!H3:H4</f>
        <v xml:space="preserve">3 Tháng 2022
so với
cùng kỳ
</v>
      </c>
    </row>
    <row r="4" spans="1:9" ht="38.25" customHeight="1" x14ac:dyDescent="0.25">
      <c r="A4" s="5"/>
      <c r="B4" s="5"/>
      <c r="C4" s="10" t="str">
        <f>+'[12]IIP (C2)'!C4</f>
        <v>Tháng 01</v>
      </c>
      <c r="D4" s="10" t="str">
        <f>+'[12]IIP (C2)'!D4</f>
        <v>Tháng 02</v>
      </c>
      <c r="E4" s="10" t="str">
        <f>+'[12]IIP (C2)'!E4</f>
        <v>Tháng 3</v>
      </c>
      <c r="F4" s="11"/>
      <c r="G4" s="11"/>
      <c r="H4" s="11"/>
    </row>
    <row r="5" spans="1:9" x14ac:dyDescent="0.25">
      <c r="A5" s="12" t="str">
        <f>+'[13]IIP (C2)'!A5</f>
        <v>A</v>
      </c>
      <c r="B5" s="12" t="str">
        <f>+'[13]IIP (C2)'!B5</f>
        <v>B</v>
      </c>
      <c r="C5" s="12">
        <f>+'[12]IIP (C2)'!C5</f>
        <v>1</v>
      </c>
      <c r="D5" s="12">
        <f>+'[12]IIP (C2)'!D5</f>
        <v>2</v>
      </c>
      <c r="E5" s="12">
        <f>+'[12]IIP (C2)'!E5</f>
        <v>3</v>
      </c>
      <c r="F5" s="12">
        <f>+'[12]IIP (C2)'!F5</f>
        <v>4</v>
      </c>
      <c r="G5" s="12">
        <f>+'[12]IIP (C2)'!G5</f>
        <v>5</v>
      </c>
      <c r="H5" s="12">
        <f>+'[12]IIP (C2)'!H5</f>
        <v>6</v>
      </c>
    </row>
    <row r="6" spans="1:9" x14ac:dyDescent="0.25">
      <c r="A6" s="13">
        <v>0</v>
      </c>
      <c r="B6" s="14" t="s">
        <v>0</v>
      </c>
      <c r="C6" s="15">
        <v>159.65</v>
      </c>
      <c r="D6" s="15">
        <v>141.44</v>
      </c>
      <c r="E6" s="15">
        <v>173.86</v>
      </c>
      <c r="F6" s="16">
        <v>122.92</v>
      </c>
      <c r="G6" s="16">
        <f>+VLOOKUP($A6,'[12]Cac thang chinh thuc 2022'!$A$5:$G$113,6,0)</f>
        <v>108.54</v>
      </c>
      <c r="H6" s="16">
        <f>+VLOOKUP($A6,'[12]Cac thang chinh thuc 2022'!$A$5:$G$113,7,0)</f>
        <v>106.442600453324</v>
      </c>
      <c r="I6" s="17"/>
    </row>
    <row r="7" spans="1:9" x14ac:dyDescent="0.25">
      <c r="A7" s="18" t="s">
        <v>1</v>
      </c>
      <c r="B7" s="19" t="s">
        <v>2</v>
      </c>
      <c r="C7" s="20">
        <v>78.930000000000007</v>
      </c>
      <c r="D7" s="20">
        <v>68.16</v>
      </c>
      <c r="E7" s="20">
        <v>86.3</v>
      </c>
      <c r="F7" s="21">
        <v>126.62</v>
      </c>
      <c r="G7" s="21">
        <f>+VLOOKUP($A7,'[12]Cac thang chinh thuc 2022'!$A$5:$G$113,6,0)</f>
        <v>102.65</v>
      </c>
      <c r="H7" s="21">
        <f>+VLOOKUP($A7,'[12]Cac thang chinh thuc 2022'!$A$5:$G$113,7,0)</f>
        <v>101</v>
      </c>
    </row>
    <row r="8" spans="1:9" x14ac:dyDescent="0.25">
      <c r="A8" s="22">
        <v>5</v>
      </c>
      <c r="B8" s="23" t="s">
        <v>3</v>
      </c>
      <c r="C8" s="24">
        <v>132.77000000000001</v>
      </c>
      <c r="D8" s="24">
        <v>109.49</v>
      </c>
      <c r="E8" s="24">
        <v>161.49</v>
      </c>
      <c r="F8" s="25">
        <v>147.49</v>
      </c>
      <c r="G8" s="25">
        <f>+VLOOKUP($A8,'[12]Cac thang chinh thuc 2022'!$A$5:$G$113,6,0)</f>
        <v>104.03</v>
      </c>
      <c r="H8" s="25">
        <f>+VLOOKUP($A8,'[12]Cac thang chinh thuc 2022'!$A$5:$G$113,7,0)</f>
        <v>103.19</v>
      </c>
    </row>
    <row r="9" spans="1:9" x14ac:dyDescent="0.25">
      <c r="A9" s="22">
        <v>510</v>
      </c>
      <c r="B9" s="23" t="s">
        <v>4</v>
      </c>
      <c r="C9" s="24">
        <v>132.77000000000001</v>
      </c>
      <c r="D9" s="24">
        <v>109.49</v>
      </c>
      <c r="E9" s="24">
        <v>161.49</v>
      </c>
      <c r="F9" s="25">
        <v>147.49</v>
      </c>
      <c r="G9" s="25">
        <f>+VLOOKUP($A9,'[12]Cac thang chinh thuc 2022'!$A$5:$G$113,6,0)</f>
        <v>104.03</v>
      </c>
      <c r="H9" s="25">
        <f>+VLOOKUP($A9,'[12]Cac thang chinh thuc 2022'!$A$5:$G$113,7,0)</f>
        <v>103.19</v>
      </c>
    </row>
    <row r="10" spans="1:9" x14ac:dyDescent="0.25">
      <c r="A10" s="22">
        <v>6</v>
      </c>
      <c r="B10" s="23" t="s">
        <v>5</v>
      </c>
      <c r="C10" s="24">
        <v>63.32</v>
      </c>
      <c r="D10" s="24">
        <v>55.63</v>
      </c>
      <c r="E10" s="24">
        <v>68.239999999999995</v>
      </c>
      <c r="F10" s="25">
        <v>122.68</v>
      </c>
      <c r="G10" s="25">
        <f>+VLOOKUP($A10,'[12]Cac thang chinh thuc 2022'!$A$5:$G$113,6,0)</f>
        <v>99.97</v>
      </c>
      <c r="H10" s="25">
        <f>+VLOOKUP($A10,'[12]Cac thang chinh thuc 2022'!$A$5:$G$113,7,0)</f>
        <v>97.8</v>
      </c>
    </row>
    <row r="11" spans="1:9" x14ac:dyDescent="0.25">
      <c r="A11" s="22">
        <v>610</v>
      </c>
      <c r="B11" s="23" t="s">
        <v>6</v>
      </c>
      <c r="C11" s="24">
        <v>54.99</v>
      </c>
      <c r="D11" s="24">
        <v>49.76</v>
      </c>
      <c r="E11" s="24">
        <v>54.16</v>
      </c>
      <c r="F11" s="25">
        <v>108.84</v>
      </c>
      <c r="G11" s="25">
        <f>+VLOOKUP($A11,'[12]Cac thang chinh thuc 2022'!$A$5:$G$113,6,0)</f>
        <v>100.38</v>
      </c>
      <c r="H11" s="25">
        <f>+VLOOKUP($A11,'[12]Cac thang chinh thuc 2022'!$A$5:$G$113,7,0)</f>
        <v>98.39</v>
      </c>
    </row>
    <row r="12" spans="1:9" x14ac:dyDescent="0.25">
      <c r="A12" s="22">
        <v>620</v>
      </c>
      <c r="B12" s="23" t="s">
        <v>7</v>
      </c>
      <c r="C12" s="24">
        <v>73.86</v>
      </c>
      <c r="D12" s="24">
        <v>63.04</v>
      </c>
      <c r="E12" s="24">
        <v>86.03</v>
      </c>
      <c r="F12" s="25">
        <v>136.47</v>
      </c>
      <c r="G12" s="25">
        <f>+VLOOKUP($A12,'[12]Cac thang chinh thuc 2022'!$A$5:$G$113,6,0)</f>
        <v>99.64</v>
      </c>
      <c r="H12" s="25">
        <f>+VLOOKUP($A12,'[12]Cac thang chinh thuc 2022'!$A$5:$G$113,7,0)</f>
        <v>97.27</v>
      </c>
    </row>
    <row r="13" spans="1:9" x14ac:dyDescent="0.25">
      <c r="A13" s="22">
        <v>7</v>
      </c>
      <c r="B13" s="23" t="s">
        <v>8</v>
      </c>
      <c r="C13" s="24">
        <v>64.09</v>
      </c>
      <c r="D13" s="24">
        <v>77.87</v>
      </c>
      <c r="E13" s="24">
        <v>76.680000000000007</v>
      </c>
      <c r="F13" s="25">
        <v>98.48</v>
      </c>
      <c r="G13" s="25">
        <f>+VLOOKUP($A13,'[12]Cac thang chinh thuc 2022'!$A$5:$G$113,6,0)</f>
        <v>117.82</v>
      </c>
      <c r="H13" s="25">
        <f>+VLOOKUP($A13,'[12]Cac thang chinh thuc 2022'!$A$5:$G$113,7,0)</f>
        <v>104.97</v>
      </c>
    </row>
    <row r="14" spans="1:9" x14ac:dyDescent="0.25">
      <c r="A14" s="22">
        <v>710</v>
      </c>
      <c r="B14" s="23" t="s">
        <v>9</v>
      </c>
      <c r="C14" s="24">
        <v>48.03</v>
      </c>
      <c r="D14" s="24">
        <v>48.62</v>
      </c>
      <c r="E14" s="24">
        <v>56.17</v>
      </c>
      <c r="F14" s="25">
        <v>115.52</v>
      </c>
      <c r="G14" s="25">
        <f>+VLOOKUP($A14,'[12]Cac thang chinh thuc 2022'!$A$5:$G$113,6,0)</f>
        <v>142.57</v>
      </c>
      <c r="H14" s="25">
        <f>+VLOOKUP($A14,'[12]Cac thang chinh thuc 2022'!$A$5:$G$113,7,0)</f>
        <v>86.27</v>
      </c>
    </row>
    <row r="15" spans="1:9" x14ac:dyDescent="0.25">
      <c r="A15" s="22">
        <v>722</v>
      </c>
      <c r="B15" s="23" t="s">
        <v>10</v>
      </c>
      <c r="C15" s="24">
        <v>70.19</v>
      </c>
      <c r="D15" s="24">
        <v>88.96</v>
      </c>
      <c r="E15" s="24">
        <v>84.47</v>
      </c>
      <c r="F15" s="25">
        <v>94.95</v>
      </c>
      <c r="G15" s="25">
        <f>+VLOOKUP($A15,'[12]Cac thang chinh thuc 2022'!$A$5:$G$113,6,0)</f>
        <v>112.87</v>
      </c>
      <c r="H15" s="25">
        <f>+VLOOKUP($A15,'[12]Cac thang chinh thuc 2022'!$A$5:$G$113,7,0)</f>
        <v>110.68</v>
      </c>
    </row>
    <row r="16" spans="1:9" x14ac:dyDescent="0.25">
      <c r="A16" s="22">
        <v>8</v>
      </c>
      <c r="B16" s="23" t="s">
        <v>11</v>
      </c>
      <c r="C16" s="24">
        <v>138.26</v>
      </c>
      <c r="D16" s="24">
        <v>111.57</v>
      </c>
      <c r="E16" s="24">
        <v>132.22999999999999</v>
      </c>
      <c r="F16" s="25">
        <v>118.52</v>
      </c>
      <c r="G16" s="25">
        <f>+VLOOKUP($A16,'[12]Cac thang chinh thuc 2022'!$A$5:$G$113,6,0)</f>
        <v>98.2</v>
      </c>
      <c r="H16" s="25">
        <f>+VLOOKUP($A16,'[12]Cac thang chinh thuc 2022'!$A$5:$G$113,7,0)</f>
        <v>96.72</v>
      </c>
    </row>
    <row r="17" spans="1:8" x14ac:dyDescent="0.25">
      <c r="A17" s="22">
        <v>810</v>
      </c>
      <c r="B17" s="23" t="s">
        <v>12</v>
      </c>
      <c r="C17" s="24">
        <v>138.26</v>
      </c>
      <c r="D17" s="24">
        <v>111.57</v>
      </c>
      <c r="E17" s="24">
        <v>132.22999999999999</v>
      </c>
      <c r="F17" s="25">
        <v>118.52</v>
      </c>
      <c r="G17" s="25">
        <f>+VLOOKUP($A17,'[12]Cac thang chinh thuc 2022'!$A$5:$G$113,6,0)</f>
        <v>98.2</v>
      </c>
      <c r="H17" s="25">
        <f>+VLOOKUP($A17,'[12]Cac thang chinh thuc 2022'!$A$5:$G$113,7,0)</f>
        <v>96.72</v>
      </c>
    </row>
    <row r="18" spans="1:8" ht="30" x14ac:dyDescent="0.25">
      <c r="A18" s="22">
        <v>9</v>
      </c>
      <c r="B18" s="23" t="s">
        <v>13</v>
      </c>
      <c r="C18" s="24">
        <v>90</v>
      </c>
      <c r="D18" s="24">
        <v>79.88</v>
      </c>
      <c r="E18" s="24">
        <v>87.54</v>
      </c>
      <c r="F18" s="25">
        <v>109.59</v>
      </c>
      <c r="G18" s="25">
        <f>+VLOOKUP($A18,'[12]Cac thang chinh thuc 2022'!$A$5:$G$113,6,0)</f>
        <v>141.61000000000001</v>
      </c>
      <c r="H18" s="25">
        <f>+VLOOKUP($A18,'[12]Cac thang chinh thuc 2022'!$A$5:$G$113,7,0)</f>
        <v>147.69</v>
      </c>
    </row>
    <row r="19" spans="1:8" ht="30" x14ac:dyDescent="0.25">
      <c r="A19" s="22">
        <v>910</v>
      </c>
      <c r="B19" s="23" t="s">
        <v>14</v>
      </c>
      <c r="C19" s="24">
        <v>90</v>
      </c>
      <c r="D19" s="24">
        <v>79.88</v>
      </c>
      <c r="E19" s="24">
        <v>87.54</v>
      </c>
      <c r="F19" s="25">
        <v>109.59</v>
      </c>
      <c r="G19" s="25">
        <f>+VLOOKUP($A19,'[12]Cac thang chinh thuc 2022'!$A$5:$G$113,6,0)</f>
        <v>141.61000000000001</v>
      </c>
      <c r="H19" s="25">
        <f>+VLOOKUP($A19,'[12]Cac thang chinh thuc 2022'!$A$5:$G$113,7,0)</f>
        <v>147.69</v>
      </c>
    </row>
    <row r="20" spans="1:8" x14ac:dyDescent="0.25">
      <c r="A20" s="18" t="s">
        <v>15</v>
      </c>
      <c r="B20" s="19" t="s">
        <v>16</v>
      </c>
      <c r="C20" s="20">
        <v>175.6</v>
      </c>
      <c r="D20" s="20">
        <v>155.80000000000001</v>
      </c>
      <c r="E20" s="20">
        <v>192.37</v>
      </c>
      <c r="F20" s="21">
        <v>123.47</v>
      </c>
      <c r="G20" s="21">
        <f>+VLOOKUP($A20,'[12]Cac thang chinh thuc 2022'!$A$5:$G$113,6,0)</f>
        <v>109.59</v>
      </c>
      <c r="H20" s="21">
        <f>+VLOOKUP($A20,'[12]Cac thang chinh thuc 2022'!$A$5:$G$113,7,0)</f>
        <v>107.043996693572</v>
      </c>
    </row>
    <row r="21" spans="1:8" x14ac:dyDescent="0.25">
      <c r="A21" s="22">
        <v>10</v>
      </c>
      <c r="B21" s="23" t="s">
        <v>17</v>
      </c>
      <c r="C21" s="24">
        <v>119.5</v>
      </c>
      <c r="D21" s="24">
        <v>160.74</v>
      </c>
      <c r="E21" s="24">
        <v>231.58</v>
      </c>
      <c r="F21" s="25">
        <v>144.07</v>
      </c>
      <c r="G21" s="25">
        <f>+VLOOKUP($A21,'[12]Cac thang chinh thuc 2022'!$A$5:$G$113,6,0)</f>
        <v>108.9</v>
      </c>
      <c r="H21" s="25">
        <f>+VLOOKUP($A21,'[12]Cac thang chinh thuc 2022'!$A$5:$G$113,7,0)</f>
        <v>106.2784246448209</v>
      </c>
    </row>
    <row r="22" spans="1:8" ht="30" x14ac:dyDescent="0.25">
      <c r="A22" s="22">
        <v>1020</v>
      </c>
      <c r="B22" s="23" t="s">
        <v>18</v>
      </c>
      <c r="C22" s="24">
        <v>118.38</v>
      </c>
      <c r="D22" s="24">
        <v>102.57</v>
      </c>
      <c r="E22" s="24">
        <v>118.43</v>
      </c>
      <c r="F22" s="25">
        <v>115.46</v>
      </c>
      <c r="G22" s="25">
        <f>+VLOOKUP($A22,'[12]Cac thang chinh thuc 2022'!$A$5:$G$113,6,0)</f>
        <v>114.63</v>
      </c>
      <c r="H22" s="25">
        <f>+VLOOKUP($A22,'[12]Cac thang chinh thuc 2022'!$A$5:$G$113,7,0)</f>
        <v>111.15</v>
      </c>
    </row>
    <row r="23" spans="1:8" x14ac:dyDescent="0.25">
      <c r="A23" s="22">
        <v>1030</v>
      </c>
      <c r="B23" s="23" t="s">
        <v>19</v>
      </c>
      <c r="C23" s="24">
        <v>144.13999999999999</v>
      </c>
      <c r="D23" s="24">
        <v>120.2</v>
      </c>
      <c r="E23" s="24">
        <v>138.22</v>
      </c>
      <c r="F23" s="25">
        <v>114.99</v>
      </c>
      <c r="G23" s="25">
        <f>+VLOOKUP($A23,'[12]Cac thang chinh thuc 2022'!$A$5:$G$113,6,0)</f>
        <v>105.62</v>
      </c>
      <c r="H23" s="25">
        <f>+VLOOKUP($A23,'[12]Cac thang chinh thuc 2022'!$A$5:$G$113,7,0)</f>
        <v>113.34</v>
      </c>
    </row>
    <row r="24" spans="1:8" x14ac:dyDescent="0.25">
      <c r="A24" s="22">
        <v>1050</v>
      </c>
      <c r="B24" s="23" t="s">
        <v>20</v>
      </c>
      <c r="C24" s="24">
        <v>130.26</v>
      </c>
      <c r="D24" s="24">
        <v>121.88</v>
      </c>
      <c r="E24" s="24">
        <v>142.94</v>
      </c>
      <c r="F24" s="25">
        <v>117.28</v>
      </c>
      <c r="G24" s="25">
        <f>+VLOOKUP($A24,'[12]Cac thang chinh thuc 2022'!$A$5:$G$113,6,0)</f>
        <v>110.14</v>
      </c>
      <c r="H24" s="25">
        <f>+VLOOKUP($A24,'[12]Cac thang chinh thuc 2022'!$A$5:$G$113,7,0)</f>
        <v>108.45</v>
      </c>
    </row>
    <row r="25" spans="1:8" x14ac:dyDescent="0.25">
      <c r="A25" s="22">
        <v>1061</v>
      </c>
      <c r="B25" s="23" t="s">
        <v>21</v>
      </c>
      <c r="C25" s="24">
        <v>47.78</v>
      </c>
      <c r="D25" s="24">
        <v>497.93</v>
      </c>
      <c r="E25" s="24">
        <v>935.92</v>
      </c>
      <c r="F25" s="25">
        <v>187.96</v>
      </c>
      <c r="G25" s="25">
        <f>+VLOOKUP($A25,'[12]Cac thang chinh thuc 2022'!$A$5:$G$113,6,0)</f>
        <v>110.42</v>
      </c>
      <c r="H25" s="25">
        <f>+VLOOKUP($A25,'[12]Cac thang chinh thuc 2022'!$A$5:$G$113,7,0)</f>
        <v>105.58751756759879</v>
      </c>
    </row>
    <row r="26" spans="1:8" ht="30" x14ac:dyDescent="0.25">
      <c r="A26" s="22">
        <v>1079</v>
      </c>
      <c r="B26" s="23" t="s">
        <v>22</v>
      </c>
      <c r="C26" s="24">
        <v>186.13</v>
      </c>
      <c r="D26" s="24">
        <v>165.88</v>
      </c>
      <c r="E26" s="24">
        <v>194.52</v>
      </c>
      <c r="F26" s="25">
        <v>117.26</v>
      </c>
      <c r="G26" s="25">
        <f>+VLOOKUP($A26,'[12]Cac thang chinh thuc 2022'!$A$5:$G$113,6,0)</f>
        <v>107.53</v>
      </c>
      <c r="H26" s="25">
        <f>+VLOOKUP($A26,'[12]Cac thang chinh thuc 2022'!$A$5:$G$113,7,0)</f>
        <v>107.95746529926745</v>
      </c>
    </row>
    <row r="27" spans="1:8" x14ac:dyDescent="0.25">
      <c r="A27" s="22">
        <v>1080</v>
      </c>
      <c r="B27" s="23" t="s">
        <v>23</v>
      </c>
      <c r="C27" s="24">
        <v>116.51</v>
      </c>
      <c r="D27" s="24">
        <v>97.96</v>
      </c>
      <c r="E27" s="24">
        <v>113.84</v>
      </c>
      <c r="F27" s="25">
        <v>116.21</v>
      </c>
      <c r="G27" s="25">
        <f>+VLOOKUP($A27,'[12]Cac thang chinh thuc 2022'!$A$5:$G$113,6,0)</f>
        <v>101.25</v>
      </c>
      <c r="H27" s="25">
        <f>+VLOOKUP($A27,'[12]Cac thang chinh thuc 2022'!$A$5:$G$113,7,0)</f>
        <v>99.66</v>
      </c>
    </row>
    <row r="28" spans="1:8" x14ac:dyDescent="0.25">
      <c r="A28" s="22">
        <v>11</v>
      </c>
      <c r="B28" s="23" t="s">
        <v>24</v>
      </c>
      <c r="C28" s="24">
        <v>140.77000000000001</v>
      </c>
      <c r="D28" s="24">
        <v>129.49</v>
      </c>
      <c r="E28" s="24">
        <v>149.32</v>
      </c>
      <c r="F28" s="25">
        <v>115.31</v>
      </c>
      <c r="G28" s="25">
        <f>+VLOOKUP($A28,'[12]Cac thang chinh thuc 2022'!$A$5:$G$113,6,0)</f>
        <v>120.27</v>
      </c>
      <c r="H28" s="25">
        <f>+VLOOKUP($A28,'[12]Cac thang chinh thuc 2022'!$A$5:$G$113,7,0)</f>
        <v>107.49</v>
      </c>
    </row>
    <row r="29" spans="1:8" x14ac:dyDescent="0.25">
      <c r="A29" s="22">
        <v>1103</v>
      </c>
      <c r="B29" s="23" t="s">
        <v>25</v>
      </c>
      <c r="C29" s="24">
        <v>162.84</v>
      </c>
      <c r="D29" s="24">
        <v>142.88999999999999</v>
      </c>
      <c r="E29" s="24">
        <v>164.53</v>
      </c>
      <c r="F29" s="25">
        <v>115.14</v>
      </c>
      <c r="G29" s="25">
        <f>+VLOOKUP($A29,'[12]Cac thang chinh thuc 2022'!$A$5:$G$113,6,0)</f>
        <v>119.58</v>
      </c>
      <c r="H29" s="25">
        <f>+VLOOKUP($A29,'[12]Cac thang chinh thuc 2022'!$A$5:$G$113,7,0)</f>
        <v>109.02</v>
      </c>
    </row>
    <row r="30" spans="1:8" x14ac:dyDescent="0.25">
      <c r="A30" s="22">
        <v>1104</v>
      </c>
      <c r="B30" s="23" t="s">
        <v>26</v>
      </c>
      <c r="C30" s="24">
        <v>115.22</v>
      </c>
      <c r="D30" s="24">
        <v>113.96</v>
      </c>
      <c r="E30" s="24">
        <v>131.69999999999999</v>
      </c>
      <c r="F30" s="25">
        <v>115.56</v>
      </c>
      <c r="G30" s="25">
        <f>+VLOOKUP($A30,'[12]Cac thang chinh thuc 2022'!$A$5:$G$113,6,0)</f>
        <v>121.27</v>
      </c>
      <c r="H30" s="25">
        <f>+VLOOKUP($A30,'[12]Cac thang chinh thuc 2022'!$A$5:$G$113,7,0)</f>
        <v>105.25</v>
      </c>
    </row>
    <row r="31" spans="1:8" x14ac:dyDescent="0.25">
      <c r="A31" s="22">
        <v>12</v>
      </c>
      <c r="B31" s="23" t="s">
        <v>27</v>
      </c>
      <c r="C31" s="24">
        <v>145.59</v>
      </c>
      <c r="D31" s="24">
        <v>115.6</v>
      </c>
      <c r="E31" s="24">
        <v>137.88</v>
      </c>
      <c r="F31" s="25">
        <v>119.27</v>
      </c>
      <c r="G31" s="25">
        <f>+VLOOKUP($A31,'[12]Cac thang chinh thuc 2022'!$A$5:$G$113,6,0)</f>
        <v>101.48</v>
      </c>
      <c r="H31" s="25">
        <f>+VLOOKUP($A31,'[12]Cac thang chinh thuc 2022'!$A$5:$G$113,7,0)</f>
        <v>104.24</v>
      </c>
    </row>
    <row r="32" spans="1:8" x14ac:dyDescent="0.25">
      <c r="A32" s="22">
        <v>1200</v>
      </c>
      <c r="B32" s="23" t="s">
        <v>27</v>
      </c>
      <c r="C32" s="24">
        <v>145.59</v>
      </c>
      <c r="D32" s="24">
        <v>115.6</v>
      </c>
      <c r="E32" s="24">
        <v>137.88</v>
      </c>
      <c r="F32" s="25">
        <v>119.27</v>
      </c>
      <c r="G32" s="25">
        <f>+VLOOKUP($A32,'[12]Cac thang chinh thuc 2022'!$A$5:$G$113,6,0)</f>
        <v>101.48</v>
      </c>
      <c r="H32" s="25">
        <f>+VLOOKUP($A32,'[12]Cac thang chinh thuc 2022'!$A$5:$G$113,7,0)</f>
        <v>104.24</v>
      </c>
    </row>
    <row r="33" spans="1:8" x14ac:dyDescent="0.25">
      <c r="A33" s="22">
        <v>13</v>
      </c>
      <c r="B33" s="23" t="s">
        <v>28</v>
      </c>
      <c r="C33" s="24">
        <v>140.80000000000001</v>
      </c>
      <c r="D33" s="24">
        <v>124.68</v>
      </c>
      <c r="E33" s="24">
        <v>140.38</v>
      </c>
      <c r="F33" s="25">
        <v>112.59</v>
      </c>
      <c r="G33" s="25">
        <f>+VLOOKUP($A33,'[12]Cac thang chinh thuc 2022'!$A$5:$G$113,6,0)</f>
        <v>106.78</v>
      </c>
      <c r="H33" s="25">
        <f>+VLOOKUP($A33,'[12]Cac thang chinh thuc 2022'!$A$5:$G$113,7,0)</f>
        <v>105.78</v>
      </c>
    </row>
    <row r="34" spans="1:8" x14ac:dyDescent="0.25">
      <c r="A34" s="22">
        <v>1311</v>
      </c>
      <c r="B34" s="23" t="s">
        <v>29</v>
      </c>
      <c r="C34" s="24">
        <v>173.14</v>
      </c>
      <c r="D34" s="24">
        <v>153.88999999999999</v>
      </c>
      <c r="E34" s="24">
        <v>173.33</v>
      </c>
      <c r="F34" s="25">
        <v>112.63</v>
      </c>
      <c r="G34" s="25">
        <f>+VLOOKUP($A34,'[12]Cac thang chinh thuc 2022'!$A$5:$G$113,6,0)</f>
        <v>109.22</v>
      </c>
      <c r="H34" s="25">
        <f>+VLOOKUP($A34,'[12]Cac thang chinh thuc 2022'!$A$5:$G$113,7,0)</f>
        <v>107.08</v>
      </c>
    </row>
    <row r="35" spans="1:8" x14ac:dyDescent="0.25">
      <c r="A35" s="22">
        <v>1312</v>
      </c>
      <c r="B35" s="23" t="s">
        <v>30</v>
      </c>
      <c r="C35" s="24">
        <v>82.13</v>
      </c>
      <c r="D35" s="24">
        <v>74.31</v>
      </c>
      <c r="E35" s="24">
        <v>83.23</v>
      </c>
      <c r="F35" s="25">
        <v>112</v>
      </c>
      <c r="G35" s="25">
        <f>+VLOOKUP($A35,'[12]Cac thang chinh thuc 2022'!$A$5:$G$113,6,0)</f>
        <v>89.55</v>
      </c>
      <c r="H35" s="25">
        <f>+VLOOKUP($A35,'[12]Cac thang chinh thuc 2022'!$A$5:$G$113,7,0)</f>
        <v>91.11</v>
      </c>
    </row>
    <row r="36" spans="1:8" x14ac:dyDescent="0.25">
      <c r="A36" s="22">
        <v>1322</v>
      </c>
      <c r="B36" s="23" t="s">
        <v>31</v>
      </c>
      <c r="C36" s="24">
        <v>62.56</v>
      </c>
      <c r="D36" s="24">
        <v>51.46</v>
      </c>
      <c r="E36" s="24">
        <v>58.11</v>
      </c>
      <c r="F36" s="25">
        <v>112.93</v>
      </c>
      <c r="G36" s="25">
        <f>+VLOOKUP($A36,'[12]Cac thang chinh thuc 2022'!$A$5:$G$113,6,0)</f>
        <v>105.95</v>
      </c>
      <c r="H36" s="25">
        <f>+VLOOKUP($A36,'[12]Cac thang chinh thuc 2022'!$A$5:$G$113,7,0)</f>
        <v>113.94</v>
      </c>
    </row>
    <row r="37" spans="1:8" x14ac:dyDescent="0.25">
      <c r="A37" s="22">
        <v>14</v>
      </c>
      <c r="B37" s="23" t="s">
        <v>32</v>
      </c>
      <c r="C37" s="24">
        <v>140.18</v>
      </c>
      <c r="D37" s="24">
        <v>130.63999999999999</v>
      </c>
      <c r="E37" s="24">
        <v>164.35</v>
      </c>
      <c r="F37" s="25">
        <v>125.8</v>
      </c>
      <c r="G37" s="25">
        <f>+VLOOKUP($A37,'[12]Cac thang chinh thuc 2022'!$A$5:$G$113,6,0)</f>
        <v>121.46</v>
      </c>
      <c r="H37" s="25">
        <f>+VLOOKUP($A37,'[12]Cac thang chinh thuc 2022'!$A$5:$G$113,7,0)</f>
        <v>124.07</v>
      </c>
    </row>
    <row r="38" spans="1:8" x14ac:dyDescent="0.25">
      <c r="A38" s="22">
        <v>1410</v>
      </c>
      <c r="B38" s="23" t="s">
        <v>33</v>
      </c>
      <c r="C38" s="24">
        <v>140.18</v>
      </c>
      <c r="D38" s="24">
        <v>130.63999999999999</v>
      </c>
      <c r="E38" s="24">
        <v>164.35</v>
      </c>
      <c r="F38" s="25">
        <v>125.8</v>
      </c>
      <c r="G38" s="25">
        <f>+VLOOKUP($A38,'[12]Cac thang chinh thuc 2022'!$A$5:$G$113,6,0)</f>
        <v>121.46</v>
      </c>
      <c r="H38" s="25">
        <f>+VLOOKUP($A38,'[12]Cac thang chinh thuc 2022'!$A$5:$G$113,7,0)</f>
        <v>124.07</v>
      </c>
    </row>
    <row r="39" spans="1:8" x14ac:dyDescent="0.25">
      <c r="A39" s="22">
        <v>15</v>
      </c>
      <c r="B39" s="23" t="s">
        <v>34</v>
      </c>
      <c r="C39" s="24">
        <v>163.69999999999999</v>
      </c>
      <c r="D39" s="24">
        <v>137.83000000000001</v>
      </c>
      <c r="E39" s="24">
        <v>169.47</v>
      </c>
      <c r="F39" s="25">
        <v>122.95</v>
      </c>
      <c r="G39" s="25">
        <f>+VLOOKUP($A39,'[12]Cac thang chinh thuc 2022'!$A$5:$G$113,6,0)</f>
        <v>111.72</v>
      </c>
      <c r="H39" s="25">
        <f>+VLOOKUP($A39,'[12]Cac thang chinh thuc 2022'!$A$5:$G$113,7,0)</f>
        <v>110.37</v>
      </c>
    </row>
    <row r="40" spans="1:8" x14ac:dyDescent="0.25">
      <c r="A40" s="22">
        <v>1520</v>
      </c>
      <c r="B40" s="23" t="s">
        <v>35</v>
      </c>
      <c r="C40" s="24">
        <v>163.69999999999999</v>
      </c>
      <c r="D40" s="24">
        <v>137.83000000000001</v>
      </c>
      <c r="E40" s="24">
        <v>169.47</v>
      </c>
      <c r="F40" s="25">
        <v>122.95</v>
      </c>
      <c r="G40" s="25">
        <f>+VLOOKUP($A40,'[12]Cac thang chinh thuc 2022'!$A$5:$G$113,6,0)</f>
        <v>111.72</v>
      </c>
      <c r="H40" s="25">
        <f>+VLOOKUP($A40,'[12]Cac thang chinh thuc 2022'!$A$5:$G$113,7,0)</f>
        <v>110.37</v>
      </c>
    </row>
    <row r="41" spans="1:8" ht="45" x14ac:dyDescent="0.25">
      <c r="A41" s="22">
        <v>16</v>
      </c>
      <c r="B41" s="23" t="s">
        <v>36</v>
      </c>
      <c r="C41" s="24">
        <v>85.05</v>
      </c>
      <c r="D41" s="24">
        <v>64.94</v>
      </c>
      <c r="E41" s="24">
        <v>84.96</v>
      </c>
      <c r="F41" s="25">
        <v>130.83000000000001</v>
      </c>
      <c r="G41" s="25">
        <f>+VLOOKUP($A41,'[12]Cac thang chinh thuc 2022'!$A$5:$G$113,6,0)</f>
        <v>96.22</v>
      </c>
      <c r="H41" s="25">
        <f>+VLOOKUP($A41,'[12]Cac thang chinh thuc 2022'!$A$5:$G$113,7,0)</f>
        <v>97.83</v>
      </c>
    </row>
    <row r="42" spans="1:8" x14ac:dyDescent="0.25">
      <c r="A42" s="22">
        <v>1610</v>
      </c>
      <c r="B42" s="23" t="s">
        <v>37</v>
      </c>
      <c r="C42" s="24">
        <v>81.05</v>
      </c>
      <c r="D42" s="24">
        <v>60.05</v>
      </c>
      <c r="E42" s="24">
        <v>81.61</v>
      </c>
      <c r="F42" s="25">
        <v>135.88999999999999</v>
      </c>
      <c r="G42" s="25">
        <f>+VLOOKUP($A42,'[12]Cac thang chinh thuc 2022'!$A$5:$G$113,6,0)</f>
        <v>87.07</v>
      </c>
      <c r="H42" s="25">
        <f>+VLOOKUP($A42,'[12]Cac thang chinh thuc 2022'!$A$5:$G$113,7,0)</f>
        <v>86.82</v>
      </c>
    </row>
    <row r="43" spans="1:8" ht="30" x14ac:dyDescent="0.25">
      <c r="A43" s="22">
        <v>1621</v>
      </c>
      <c r="B43" s="23" t="s">
        <v>38</v>
      </c>
      <c r="C43" s="24">
        <v>92.52</v>
      </c>
      <c r="D43" s="24">
        <v>74.06</v>
      </c>
      <c r="E43" s="24">
        <v>91.22</v>
      </c>
      <c r="F43" s="25">
        <v>123.17</v>
      </c>
      <c r="G43" s="25">
        <f>+VLOOKUP($A43,'[12]Cac thang chinh thuc 2022'!$A$5:$G$113,6,0)</f>
        <v>116.7</v>
      </c>
      <c r="H43" s="25">
        <f>+VLOOKUP($A43,'[12]Cac thang chinh thuc 2022'!$A$5:$G$113,7,0)</f>
        <v>122.63</v>
      </c>
    </row>
    <row r="44" spans="1:8" x14ac:dyDescent="0.25">
      <c r="A44" s="22">
        <v>17</v>
      </c>
      <c r="B44" s="23" t="s">
        <v>39</v>
      </c>
      <c r="C44" s="24">
        <v>141.27000000000001</v>
      </c>
      <c r="D44" s="24">
        <v>110.73</v>
      </c>
      <c r="E44" s="24">
        <v>120.83</v>
      </c>
      <c r="F44" s="25">
        <v>109.12</v>
      </c>
      <c r="G44" s="25">
        <f>+VLOOKUP($A44,'[12]Cac thang chinh thuc 2022'!$A$5:$G$113,6,0)</f>
        <v>106.13</v>
      </c>
      <c r="H44" s="25">
        <f>+VLOOKUP($A44,'[12]Cac thang chinh thuc 2022'!$A$5:$G$113,7,0)</f>
        <v>103.92</v>
      </c>
    </row>
    <row r="45" spans="1:8" ht="30" x14ac:dyDescent="0.25">
      <c r="A45" s="22">
        <v>1702</v>
      </c>
      <c r="B45" s="23" t="s">
        <v>40</v>
      </c>
      <c r="C45" s="24">
        <v>122.33</v>
      </c>
      <c r="D45" s="24">
        <v>100.88</v>
      </c>
      <c r="E45" s="24">
        <v>110.5</v>
      </c>
      <c r="F45" s="25">
        <v>109.53</v>
      </c>
      <c r="G45" s="25">
        <f>+VLOOKUP($A45,'[12]Cac thang chinh thuc 2022'!$A$5:$G$113,6,0)</f>
        <v>105.99</v>
      </c>
      <c r="H45" s="25">
        <f>+VLOOKUP($A45,'[12]Cac thang chinh thuc 2022'!$A$5:$G$113,7,0)</f>
        <v>108.8</v>
      </c>
    </row>
    <row r="46" spans="1:8" ht="30" x14ac:dyDescent="0.25">
      <c r="A46" s="22">
        <v>1709</v>
      </c>
      <c r="B46" s="23" t="s">
        <v>41</v>
      </c>
      <c r="C46" s="24">
        <v>174.73</v>
      </c>
      <c r="D46" s="24">
        <v>128.13</v>
      </c>
      <c r="E46" s="24">
        <v>139.08000000000001</v>
      </c>
      <c r="F46" s="25">
        <v>108.54</v>
      </c>
      <c r="G46" s="25">
        <f>+VLOOKUP($A46,'[12]Cac thang chinh thuc 2022'!$A$5:$G$113,6,0)</f>
        <v>106.33</v>
      </c>
      <c r="H46" s="25">
        <f>+VLOOKUP($A46,'[12]Cac thang chinh thuc 2022'!$A$5:$G$113,7,0)</f>
        <v>97.83</v>
      </c>
    </row>
    <row r="47" spans="1:8" x14ac:dyDescent="0.25">
      <c r="A47" s="22">
        <v>18</v>
      </c>
      <c r="B47" s="23" t="s">
        <v>42</v>
      </c>
      <c r="C47" s="24">
        <v>660.36</v>
      </c>
      <c r="D47" s="24">
        <v>115.26</v>
      </c>
      <c r="E47" s="24">
        <v>137.58000000000001</v>
      </c>
      <c r="F47" s="25">
        <v>119.37</v>
      </c>
      <c r="G47" s="25">
        <f>+VLOOKUP($A47,'[12]Cac thang chinh thuc 2022'!$A$5:$G$113,6,0)</f>
        <v>107.79</v>
      </c>
      <c r="H47" s="25">
        <f>+VLOOKUP($A47,'[12]Cac thang chinh thuc 2022'!$A$5:$G$113,7,0)</f>
        <v>105.69</v>
      </c>
    </row>
    <row r="48" spans="1:8" x14ac:dyDescent="0.25">
      <c r="A48" s="22">
        <v>1811</v>
      </c>
      <c r="B48" s="23" t="s">
        <v>43</v>
      </c>
      <c r="C48" s="24">
        <v>945.43</v>
      </c>
      <c r="D48" s="24">
        <v>122.55</v>
      </c>
      <c r="E48" s="24">
        <v>147.19999999999999</v>
      </c>
      <c r="F48" s="25">
        <v>120.12</v>
      </c>
      <c r="G48" s="25">
        <f>+VLOOKUP($A48,'[12]Cac thang chinh thuc 2022'!$A$5:$G$113,6,0)</f>
        <v>111.5</v>
      </c>
      <c r="H48" s="25">
        <f>+VLOOKUP($A48,'[12]Cac thang chinh thuc 2022'!$A$5:$G$113,7,0)</f>
        <v>104.16</v>
      </c>
    </row>
    <row r="49" spans="1:8" x14ac:dyDescent="0.25">
      <c r="A49" s="22">
        <v>1812</v>
      </c>
      <c r="B49" s="23" t="s">
        <v>44</v>
      </c>
      <c r="C49" s="24">
        <v>123.11</v>
      </c>
      <c r="D49" s="24">
        <v>101.52</v>
      </c>
      <c r="E49" s="24">
        <v>119.45</v>
      </c>
      <c r="F49" s="25">
        <v>117.66</v>
      </c>
      <c r="G49" s="25">
        <f>+VLOOKUP($A49,'[12]Cac thang chinh thuc 2022'!$A$5:$G$113,6,0)</f>
        <v>100.05</v>
      </c>
      <c r="H49" s="25">
        <f>+VLOOKUP($A49,'[12]Cac thang chinh thuc 2022'!$A$5:$G$113,7,0)</f>
        <v>109.5</v>
      </c>
    </row>
    <row r="50" spans="1:8" x14ac:dyDescent="0.25">
      <c r="A50" s="22">
        <v>19</v>
      </c>
      <c r="B50" s="23" t="s">
        <v>45</v>
      </c>
      <c r="C50" s="24">
        <v>208.34</v>
      </c>
      <c r="D50" s="24">
        <v>158.07</v>
      </c>
      <c r="E50" s="24">
        <v>204.38</v>
      </c>
      <c r="F50" s="25">
        <v>129.30000000000001</v>
      </c>
      <c r="G50" s="25">
        <f>+VLOOKUP($A50,'[12]Cac thang chinh thuc 2022'!$A$5:$G$113,6,0)</f>
        <v>90.08</v>
      </c>
      <c r="H50" s="25">
        <f>+VLOOKUP($A50,'[12]Cac thang chinh thuc 2022'!$A$5:$G$113,7,0)</f>
        <v>88.29</v>
      </c>
    </row>
    <row r="51" spans="1:8" x14ac:dyDescent="0.25">
      <c r="A51" s="22">
        <v>1910</v>
      </c>
      <c r="B51" s="23" t="s">
        <v>46</v>
      </c>
      <c r="C51" s="24">
        <v>0</v>
      </c>
      <c r="D51" s="24">
        <v>0</v>
      </c>
      <c r="E51" s="24">
        <v>0</v>
      </c>
      <c r="F51" s="25">
        <v>118.94</v>
      </c>
      <c r="G51" s="25">
        <f>+VLOOKUP($A51,'[12]Cac thang chinh thuc 2022'!$A$5:$G$113,6,0)</f>
        <v>101.7</v>
      </c>
      <c r="H51" s="25">
        <f>+VLOOKUP($A51,'[12]Cac thang chinh thuc 2022'!$A$5:$G$113,7,0)</f>
        <v>98.52</v>
      </c>
    </row>
    <row r="52" spans="1:8" x14ac:dyDescent="0.25">
      <c r="A52" s="22">
        <v>1920</v>
      </c>
      <c r="B52" s="23" t="s">
        <v>47</v>
      </c>
      <c r="C52" s="24">
        <v>202.41</v>
      </c>
      <c r="D52" s="24">
        <v>152.66999999999999</v>
      </c>
      <c r="E52" s="24">
        <v>197.97</v>
      </c>
      <c r="F52" s="25">
        <v>129.66999999999999</v>
      </c>
      <c r="G52" s="25">
        <f>+VLOOKUP($A52,'[12]Cac thang chinh thuc 2022'!$A$5:$G$113,6,0)</f>
        <v>89.75</v>
      </c>
      <c r="H52" s="25">
        <f>+VLOOKUP($A52,'[12]Cac thang chinh thuc 2022'!$A$5:$G$113,7,0)</f>
        <v>87.99</v>
      </c>
    </row>
    <row r="53" spans="1:8" x14ac:dyDescent="0.25">
      <c r="A53" s="22">
        <v>20</v>
      </c>
      <c r="B53" s="23" t="s">
        <v>48</v>
      </c>
      <c r="C53" s="24">
        <v>121.22</v>
      </c>
      <c r="D53" s="24">
        <v>86.26</v>
      </c>
      <c r="E53" s="24">
        <v>107.99</v>
      </c>
      <c r="F53" s="25">
        <v>125.2</v>
      </c>
      <c r="G53" s="25">
        <f>+VLOOKUP($A53,'[12]Cac thang chinh thuc 2022'!$A$5:$G$113,6,0)</f>
        <v>107.57</v>
      </c>
      <c r="H53" s="25">
        <f>+VLOOKUP($A53,'[12]Cac thang chinh thuc 2022'!$A$5:$G$113,7,0)</f>
        <v>102.23</v>
      </c>
    </row>
    <row r="54" spans="1:8" x14ac:dyDescent="0.25">
      <c r="A54" s="22">
        <v>2012</v>
      </c>
      <c r="B54" s="23" t="s">
        <v>49</v>
      </c>
      <c r="C54" s="24">
        <v>109.43</v>
      </c>
      <c r="D54" s="24">
        <v>80.03</v>
      </c>
      <c r="E54" s="24">
        <v>97.63</v>
      </c>
      <c r="F54" s="25">
        <v>121.98</v>
      </c>
      <c r="G54" s="25">
        <f>+VLOOKUP($A54,'[12]Cac thang chinh thuc 2022'!$A$5:$G$113,6,0)</f>
        <v>102.82</v>
      </c>
      <c r="H54" s="25">
        <f>+VLOOKUP($A54,'[12]Cac thang chinh thuc 2022'!$A$5:$G$113,7,0)</f>
        <v>99.43</v>
      </c>
    </row>
    <row r="55" spans="1:8" ht="30" x14ac:dyDescent="0.25">
      <c r="A55" s="22">
        <v>2013</v>
      </c>
      <c r="B55" s="23" t="s">
        <v>50</v>
      </c>
      <c r="C55" s="24">
        <v>163.47</v>
      </c>
      <c r="D55" s="24">
        <v>139.77000000000001</v>
      </c>
      <c r="E55" s="24">
        <v>152.35</v>
      </c>
      <c r="F55" s="25">
        <v>109</v>
      </c>
      <c r="G55" s="25">
        <f>+VLOOKUP($A55,'[12]Cac thang chinh thuc 2022'!$A$5:$G$113,6,0)</f>
        <v>104.54</v>
      </c>
      <c r="H55" s="25">
        <f>+VLOOKUP($A55,'[12]Cac thang chinh thuc 2022'!$A$5:$G$113,7,0)</f>
        <v>105.03</v>
      </c>
    </row>
    <row r="56" spans="1:8" ht="30" x14ac:dyDescent="0.25">
      <c r="A56" s="22">
        <v>2022</v>
      </c>
      <c r="B56" s="23" t="s">
        <v>51</v>
      </c>
      <c r="C56" s="24">
        <v>133.41</v>
      </c>
      <c r="D56" s="24">
        <v>60.78</v>
      </c>
      <c r="E56" s="24">
        <v>80.69</v>
      </c>
      <c r="F56" s="25">
        <v>132.76</v>
      </c>
      <c r="G56" s="25">
        <f>+VLOOKUP($A56,'[12]Cac thang chinh thuc 2022'!$A$5:$G$113,6,0)</f>
        <v>105.24</v>
      </c>
      <c r="H56" s="25">
        <f>+VLOOKUP($A56,'[12]Cac thang chinh thuc 2022'!$A$5:$G$113,7,0)</f>
        <v>92.75</v>
      </c>
    </row>
    <row r="57" spans="1:8" ht="30" x14ac:dyDescent="0.25">
      <c r="A57" s="22">
        <v>2023</v>
      </c>
      <c r="B57" s="23" t="s">
        <v>52</v>
      </c>
      <c r="C57" s="24">
        <v>120.37</v>
      </c>
      <c r="D57" s="24">
        <v>101.47</v>
      </c>
      <c r="E57" s="24">
        <v>138.38999999999999</v>
      </c>
      <c r="F57" s="25">
        <v>136.38</v>
      </c>
      <c r="G57" s="25">
        <f>+VLOOKUP($A57,'[12]Cac thang chinh thuc 2022'!$A$5:$G$113,6,0)</f>
        <v>117.37</v>
      </c>
      <c r="H57" s="25">
        <f>+VLOOKUP($A57,'[12]Cac thang chinh thuc 2022'!$A$5:$G$113,7,0)</f>
        <v>114.11</v>
      </c>
    </row>
    <row r="58" spans="1:8" ht="30" x14ac:dyDescent="0.25">
      <c r="A58" s="22">
        <v>2029</v>
      </c>
      <c r="B58" s="23" t="s">
        <v>53</v>
      </c>
      <c r="C58" s="24">
        <v>89.71</v>
      </c>
      <c r="D58" s="24">
        <v>63.6</v>
      </c>
      <c r="E58" s="24">
        <v>82.83</v>
      </c>
      <c r="F58" s="25">
        <v>130.22999999999999</v>
      </c>
      <c r="G58" s="25">
        <f>+VLOOKUP($A58,'[12]Cac thang chinh thuc 2022'!$A$5:$G$113,6,0)</f>
        <v>106.32</v>
      </c>
      <c r="H58" s="25">
        <f>+VLOOKUP($A58,'[12]Cac thang chinh thuc 2022'!$A$5:$G$113,7,0)</f>
        <v>98.41</v>
      </c>
    </row>
    <row r="59" spans="1:8" x14ac:dyDescent="0.25">
      <c r="A59" s="22">
        <v>21</v>
      </c>
      <c r="B59" s="23" t="s">
        <v>54</v>
      </c>
      <c r="C59" s="24">
        <v>129.75</v>
      </c>
      <c r="D59" s="24">
        <v>107.35</v>
      </c>
      <c r="E59" s="24">
        <v>112.78</v>
      </c>
      <c r="F59" s="25">
        <v>105.05</v>
      </c>
      <c r="G59" s="25">
        <f>+VLOOKUP($A59,'[12]Cac thang chinh thuc 2022'!$A$5:$G$113,6,0)</f>
        <v>96.22</v>
      </c>
      <c r="H59" s="25">
        <f>+VLOOKUP($A59,'[12]Cac thang chinh thuc 2022'!$A$5:$G$113,7,0)</f>
        <v>102.03</v>
      </c>
    </row>
    <row r="60" spans="1:8" x14ac:dyDescent="0.25">
      <c r="A60" s="22">
        <v>2100</v>
      </c>
      <c r="B60" s="23" t="s">
        <v>54</v>
      </c>
      <c r="C60" s="24">
        <v>129.75</v>
      </c>
      <c r="D60" s="24">
        <v>107.35</v>
      </c>
      <c r="E60" s="24">
        <v>112.78</v>
      </c>
      <c r="F60" s="25">
        <v>105.05</v>
      </c>
      <c r="G60" s="25">
        <f>+VLOOKUP($A60,'[12]Cac thang chinh thuc 2022'!$A$5:$G$113,6,0)</f>
        <v>96.22</v>
      </c>
      <c r="H60" s="25">
        <f>+VLOOKUP($A60,'[12]Cac thang chinh thuc 2022'!$A$5:$G$113,7,0)</f>
        <v>102.03</v>
      </c>
    </row>
    <row r="61" spans="1:8" x14ac:dyDescent="0.25">
      <c r="A61" s="22">
        <v>22</v>
      </c>
      <c r="B61" s="23" t="s">
        <v>55</v>
      </c>
      <c r="C61" s="24">
        <v>103.89</v>
      </c>
      <c r="D61" s="24">
        <v>87.74</v>
      </c>
      <c r="E61" s="24">
        <v>96.66</v>
      </c>
      <c r="F61" s="25">
        <v>110.17</v>
      </c>
      <c r="G61" s="25">
        <f>+VLOOKUP($A61,'[12]Cac thang chinh thuc 2022'!$A$5:$G$113,6,0)</f>
        <v>86.59</v>
      </c>
      <c r="H61" s="25">
        <f>+VLOOKUP($A61,'[12]Cac thang chinh thuc 2022'!$A$5:$G$113,7,0)</f>
        <v>84.5</v>
      </c>
    </row>
    <row r="62" spans="1:8" x14ac:dyDescent="0.25">
      <c r="A62" s="22">
        <v>2220</v>
      </c>
      <c r="B62" s="23" t="s">
        <v>56</v>
      </c>
      <c r="C62" s="24">
        <v>103.89</v>
      </c>
      <c r="D62" s="24">
        <v>87.74</v>
      </c>
      <c r="E62" s="24">
        <v>96.66</v>
      </c>
      <c r="F62" s="25">
        <v>110.17</v>
      </c>
      <c r="G62" s="25">
        <f>+VLOOKUP($A62,'[12]Cac thang chinh thuc 2022'!$A$5:$G$113,6,0)</f>
        <v>86.59</v>
      </c>
      <c r="H62" s="25">
        <f>+VLOOKUP($A62,'[12]Cac thang chinh thuc 2022'!$A$5:$G$113,7,0)</f>
        <v>84.5</v>
      </c>
    </row>
    <row r="63" spans="1:8" x14ac:dyDescent="0.25">
      <c r="A63" s="22">
        <v>23</v>
      </c>
      <c r="B63" s="23" t="s">
        <v>57</v>
      </c>
      <c r="C63" s="24">
        <v>182.21</v>
      </c>
      <c r="D63" s="24">
        <v>153.29</v>
      </c>
      <c r="E63" s="24">
        <v>200.53</v>
      </c>
      <c r="F63" s="25">
        <v>130.81</v>
      </c>
      <c r="G63" s="25">
        <f>+VLOOKUP($A63,'[12]Cac thang chinh thuc 2022'!$A$5:$G$113,6,0)</f>
        <v>107.48</v>
      </c>
      <c r="H63" s="25">
        <f>+VLOOKUP($A63,'[12]Cac thang chinh thuc 2022'!$A$5:$G$113,7,0)</f>
        <v>108.04</v>
      </c>
    </row>
    <row r="64" spans="1:8" x14ac:dyDescent="0.25">
      <c r="A64" s="22">
        <v>2392</v>
      </c>
      <c r="B64" s="23" t="s">
        <v>58</v>
      </c>
      <c r="C64" s="24">
        <v>96.97</v>
      </c>
      <c r="D64" s="24">
        <v>72.09</v>
      </c>
      <c r="E64" s="24">
        <v>103.75</v>
      </c>
      <c r="F64" s="25">
        <v>143.91999999999999</v>
      </c>
      <c r="G64" s="25">
        <f>+VLOOKUP($A64,'[12]Cac thang chinh thuc 2022'!$A$5:$G$113,6,0)</f>
        <v>104.26</v>
      </c>
      <c r="H64" s="25">
        <f>+VLOOKUP($A64,'[12]Cac thang chinh thuc 2022'!$A$5:$G$113,7,0)</f>
        <v>97.79</v>
      </c>
    </row>
    <row r="65" spans="1:8" x14ac:dyDescent="0.25">
      <c r="A65" s="22">
        <v>2394</v>
      </c>
      <c r="B65" s="23" t="s">
        <v>59</v>
      </c>
      <c r="C65" s="24">
        <v>240.38</v>
      </c>
      <c r="D65" s="24">
        <v>209.22</v>
      </c>
      <c r="E65" s="24">
        <v>271.62</v>
      </c>
      <c r="F65" s="25">
        <v>129.83000000000001</v>
      </c>
      <c r="G65" s="25">
        <f>+VLOOKUP($A65,'[12]Cac thang chinh thuc 2022'!$A$5:$G$113,6,0)</f>
        <v>109.35</v>
      </c>
      <c r="H65" s="25">
        <f>+VLOOKUP($A65,'[12]Cac thang chinh thuc 2022'!$A$5:$G$113,7,0)</f>
        <v>111.32</v>
      </c>
    </row>
    <row r="66" spans="1:8" ht="30" x14ac:dyDescent="0.25">
      <c r="A66" s="22">
        <v>2395</v>
      </c>
      <c r="B66" s="23" t="s">
        <v>60</v>
      </c>
      <c r="C66" s="24">
        <v>96.69</v>
      </c>
      <c r="D66" s="24">
        <v>69.41</v>
      </c>
      <c r="E66" s="24">
        <v>79.400000000000006</v>
      </c>
      <c r="F66" s="25">
        <v>114.4</v>
      </c>
      <c r="G66" s="25">
        <f>+VLOOKUP($A66,'[12]Cac thang chinh thuc 2022'!$A$5:$G$113,6,0)</f>
        <v>90.44</v>
      </c>
      <c r="H66" s="25">
        <f>+VLOOKUP($A66,'[12]Cac thang chinh thuc 2022'!$A$5:$G$113,7,0)</f>
        <v>93.83</v>
      </c>
    </row>
    <row r="67" spans="1:8" x14ac:dyDescent="0.25">
      <c r="A67" s="22">
        <v>24</v>
      </c>
      <c r="B67" s="23" t="s">
        <v>61</v>
      </c>
      <c r="C67" s="24">
        <v>322.33</v>
      </c>
      <c r="D67" s="24">
        <v>303.04000000000002</v>
      </c>
      <c r="E67" s="24">
        <v>364.58</v>
      </c>
      <c r="F67" s="25">
        <v>120.31</v>
      </c>
      <c r="G67" s="25">
        <f>+VLOOKUP($A67,'[12]Cac thang chinh thuc 2022'!$A$5:$G$113,6,0)</f>
        <v>103.73</v>
      </c>
      <c r="H67" s="25">
        <f>+VLOOKUP($A67,'[12]Cac thang chinh thuc 2022'!$A$5:$G$113,7,0)</f>
        <v>103.18</v>
      </c>
    </row>
    <row r="68" spans="1:8" x14ac:dyDescent="0.25">
      <c r="A68" s="22">
        <v>2410</v>
      </c>
      <c r="B68" s="23" t="s">
        <v>62</v>
      </c>
      <c r="C68" s="24">
        <v>322.33</v>
      </c>
      <c r="D68" s="24">
        <v>303.04000000000002</v>
      </c>
      <c r="E68" s="24">
        <v>364.58</v>
      </c>
      <c r="F68" s="25">
        <v>120.31</v>
      </c>
      <c r="G68" s="25">
        <f>+VLOOKUP($A68,'[12]Cac thang chinh thuc 2022'!$A$5:$G$113,6,0)</f>
        <v>103.73</v>
      </c>
      <c r="H68" s="25">
        <f>+VLOOKUP($A68,'[12]Cac thang chinh thuc 2022'!$A$5:$G$113,7,0)</f>
        <v>103.18</v>
      </c>
    </row>
    <row r="69" spans="1:8" ht="30" x14ac:dyDescent="0.25">
      <c r="A69" s="22">
        <v>25</v>
      </c>
      <c r="B69" s="23" t="s">
        <v>63</v>
      </c>
      <c r="C69" s="24">
        <v>131.38</v>
      </c>
      <c r="D69" s="24">
        <v>129.4</v>
      </c>
      <c r="E69" s="24">
        <v>152.52000000000001</v>
      </c>
      <c r="F69" s="25">
        <v>117.87</v>
      </c>
      <c r="G69" s="25">
        <f>+VLOOKUP($A69,'[12]Cac thang chinh thuc 2022'!$A$5:$G$113,6,0)</f>
        <v>109.22</v>
      </c>
      <c r="H69" s="25">
        <f>+VLOOKUP($A69,'[12]Cac thang chinh thuc 2022'!$A$5:$G$113,7,0)</f>
        <v>110.06</v>
      </c>
    </row>
    <row r="70" spans="1:8" x14ac:dyDescent="0.25">
      <c r="A70" s="22">
        <v>2511</v>
      </c>
      <c r="B70" s="23" t="s">
        <v>64</v>
      </c>
      <c r="C70" s="24">
        <v>126.16</v>
      </c>
      <c r="D70" s="24">
        <v>139.63</v>
      </c>
      <c r="E70" s="24">
        <v>168.23</v>
      </c>
      <c r="F70" s="25">
        <v>120.48</v>
      </c>
      <c r="G70" s="25">
        <f>+VLOOKUP($A70,'[12]Cac thang chinh thuc 2022'!$A$5:$G$113,6,0)</f>
        <v>110.87</v>
      </c>
      <c r="H70" s="25">
        <f>+VLOOKUP($A70,'[12]Cac thang chinh thuc 2022'!$A$5:$G$113,7,0)</f>
        <v>108.9</v>
      </c>
    </row>
    <row r="71" spans="1:8" x14ac:dyDescent="0.25">
      <c r="A71" s="22">
        <v>2592</v>
      </c>
      <c r="B71" s="23" t="s">
        <v>65</v>
      </c>
      <c r="C71" s="24">
        <v>204.77</v>
      </c>
      <c r="D71" s="24">
        <v>189.43</v>
      </c>
      <c r="E71" s="24">
        <v>204.03</v>
      </c>
      <c r="F71" s="25">
        <v>107.71</v>
      </c>
      <c r="G71" s="25">
        <f>+VLOOKUP($A71,'[12]Cac thang chinh thuc 2022'!$A$5:$G$113,6,0)</f>
        <v>109.29</v>
      </c>
      <c r="H71" s="25">
        <f>+VLOOKUP($A71,'[12]Cac thang chinh thuc 2022'!$A$5:$G$113,7,0)</f>
        <v>114.66</v>
      </c>
    </row>
    <row r="72" spans="1:8" ht="30" x14ac:dyDescent="0.25">
      <c r="A72" s="22">
        <v>2599</v>
      </c>
      <c r="B72" s="23" t="s">
        <v>66</v>
      </c>
      <c r="C72" s="24">
        <v>109.45</v>
      </c>
      <c r="D72" s="24">
        <v>95.87</v>
      </c>
      <c r="E72" s="24">
        <v>116.31</v>
      </c>
      <c r="F72" s="25">
        <v>121.32</v>
      </c>
      <c r="G72" s="25">
        <f>+VLOOKUP($A72,'[12]Cac thang chinh thuc 2022'!$A$5:$G$113,6,0)</f>
        <v>106.7</v>
      </c>
      <c r="H72" s="25">
        <f>+VLOOKUP($A72,'[12]Cac thang chinh thuc 2022'!$A$5:$G$113,7,0)</f>
        <v>108.75</v>
      </c>
    </row>
    <row r="73" spans="1:8" ht="30" x14ac:dyDescent="0.25">
      <c r="A73" s="22">
        <v>26</v>
      </c>
      <c r="B73" s="23" t="s">
        <v>67</v>
      </c>
      <c r="C73" s="24">
        <v>197.72</v>
      </c>
      <c r="D73" s="24">
        <v>176.03</v>
      </c>
      <c r="E73" s="24">
        <v>207.86</v>
      </c>
      <c r="F73" s="25">
        <v>118.08</v>
      </c>
      <c r="G73" s="25">
        <f>+VLOOKUP($A73,'[12]Cac thang chinh thuc 2022'!$A$5:$G$113,6,0)</f>
        <v>117.74</v>
      </c>
      <c r="H73" s="25">
        <f>+VLOOKUP($A73,'[12]Cac thang chinh thuc 2022'!$A$5:$G$113,7,0)</f>
        <v>109.41471647652961</v>
      </c>
    </row>
    <row r="74" spans="1:8" x14ac:dyDescent="0.25">
      <c r="A74" s="22">
        <v>2610</v>
      </c>
      <c r="B74" s="23" t="s">
        <v>68</v>
      </c>
      <c r="C74" s="24">
        <v>344.47</v>
      </c>
      <c r="D74" s="24">
        <v>269.51</v>
      </c>
      <c r="E74" s="24">
        <v>297.06</v>
      </c>
      <c r="F74" s="25">
        <v>110.22</v>
      </c>
      <c r="G74" s="25">
        <f>+VLOOKUP($A74,'[12]Cac thang chinh thuc 2022'!$A$5:$G$113,6,0)</f>
        <v>112.81</v>
      </c>
      <c r="H74" s="25">
        <f>+VLOOKUP($A74,'[12]Cac thang chinh thuc 2022'!$A$5:$G$113,7,0)</f>
        <v>107.45</v>
      </c>
    </row>
    <row r="75" spans="1:8" x14ac:dyDescent="0.25">
      <c r="A75" s="22">
        <v>2630</v>
      </c>
      <c r="B75" s="23" t="s">
        <v>69</v>
      </c>
      <c r="C75" s="24">
        <v>166.27</v>
      </c>
      <c r="D75" s="24">
        <v>153.38</v>
      </c>
      <c r="E75" s="24">
        <v>182.27</v>
      </c>
      <c r="F75" s="25">
        <v>118.84</v>
      </c>
      <c r="G75" s="25">
        <f>+VLOOKUP($A75,'[12]Cac thang chinh thuc 2022'!$A$5:$G$113,6,0)</f>
        <v>121.65</v>
      </c>
      <c r="H75" s="25">
        <f>+VLOOKUP($A75,'[12]Cac thang chinh thuc 2022'!$A$5:$G$113,7,0)</f>
        <v>110.17024364054772</v>
      </c>
    </row>
    <row r="76" spans="1:8" x14ac:dyDescent="0.25">
      <c r="A76" s="22">
        <v>2640</v>
      </c>
      <c r="B76" s="23" t="s">
        <v>70</v>
      </c>
      <c r="C76" s="24">
        <v>317.88</v>
      </c>
      <c r="D76" s="24">
        <v>290.99</v>
      </c>
      <c r="E76" s="24">
        <v>375.99</v>
      </c>
      <c r="F76" s="25">
        <v>129.21</v>
      </c>
      <c r="G76" s="25">
        <f>+VLOOKUP($A76,'[12]Cac thang chinh thuc 2022'!$A$5:$G$113,6,0)</f>
        <v>102.54</v>
      </c>
      <c r="H76" s="25">
        <f>+VLOOKUP($A76,'[12]Cac thang chinh thuc 2022'!$A$5:$G$113,7,0)</f>
        <v>100.04379728113156</v>
      </c>
    </row>
    <row r="77" spans="1:8" x14ac:dyDescent="0.25">
      <c r="A77" s="22">
        <v>27</v>
      </c>
      <c r="B77" s="23" t="s">
        <v>71</v>
      </c>
      <c r="C77" s="24">
        <v>476.58</v>
      </c>
      <c r="D77" s="24">
        <v>445.21</v>
      </c>
      <c r="E77" s="24">
        <v>487.76</v>
      </c>
      <c r="F77" s="25">
        <v>109.56</v>
      </c>
      <c r="G77" s="25">
        <f>+VLOOKUP($A77,'[12]Cac thang chinh thuc 2022'!$A$5:$G$113,6,0)</f>
        <v>108.19</v>
      </c>
      <c r="H77" s="25">
        <f>+VLOOKUP($A77,'[12]Cac thang chinh thuc 2022'!$A$5:$G$113,7,0)</f>
        <v>112.19</v>
      </c>
    </row>
    <row r="78" spans="1:8" ht="30" x14ac:dyDescent="0.25">
      <c r="A78" s="22">
        <v>2710</v>
      </c>
      <c r="B78" s="23" t="s">
        <v>105</v>
      </c>
      <c r="C78" s="24">
        <v>1474.43</v>
      </c>
      <c r="D78" s="24">
        <v>1375.73</v>
      </c>
      <c r="E78" s="24">
        <v>1462.08</v>
      </c>
      <c r="F78" s="25">
        <v>106.28</v>
      </c>
      <c r="G78" s="25">
        <f>+VLOOKUP($A78,'[12]Cac thang chinh thuc 2022'!$A$5:$G$113,6,0)</f>
        <v>105.46</v>
      </c>
      <c r="H78" s="25">
        <f>+VLOOKUP($A78,'[12]Cac thang chinh thuc 2022'!$A$5:$G$113,7,0)</f>
        <v>113.91</v>
      </c>
    </row>
    <row r="79" spans="1:8" x14ac:dyDescent="0.25">
      <c r="A79" s="22">
        <v>2720</v>
      </c>
      <c r="B79" s="23" t="s">
        <v>72</v>
      </c>
      <c r="C79" s="24">
        <v>130.22</v>
      </c>
      <c r="D79" s="24">
        <v>103.66</v>
      </c>
      <c r="E79" s="24">
        <v>133.47</v>
      </c>
      <c r="F79" s="25">
        <v>128.75</v>
      </c>
      <c r="G79" s="25">
        <f>+VLOOKUP($A79,'[12]Cac thang chinh thuc 2022'!$A$5:$G$113,6,0)</f>
        <v>96.36</v>
      </c>
      <c r="H79" s="25">
        <f>+VLOOKUP($A79,'[12]Cac thang chinh thuc 2022'!$A$5:$G$113,7,0)</f>
        <v>87.17</v>
      </c>
    </row>
    <row r="80" spans="1:8" x14ac:dyDescent="0.25">
      <c r="A80" s="22">
        <v>2732</v>
      </c>
      <c r="B80" s="23" t="s">
        <v>73</v>
      </c>
      <c r="C80" s="24">
        <v>98.66</v>
      </c>
      <c r="D80" s="24">
        <v>83.01</v>
      </c>
      <c r="E80" s="24">
        <v>100.76</v>
      </c>
      <c r="F80" s="25">
        <v>121.38</v>
      </c>
      <c r="G80" s="25">
        <f>+VLOOKUP($A80,'[12]Cac thang chinh thuc 2022'!$A$5:$G$113,6,0)</f>
        <v>114.21</v>
      </c>
      <c r="H80" s="25">
        <f>+VLOOKUP($A80,'[12]Cac thang chinh thuc 2022'!$A$5:$G$113,7,0)</f>
        <v>100.17</v>
      </c>
    </row>
    <row r="81" spans="1:8" x14ac:dyDescent="0.25">
      <c r="A81" s="22">
        <v>2750</v>
      </c>
      <c r="B81" s="23" t="s">
        <v>74</v>
      </c>
      <c r="C81" s="24">
        <v>200.21</v>
      </c>
      <c r="D81" s="24">
        <v>230.2</v>
      </c>
      <c r="E81" s="24">
        <v>278.70999999999998</v>
      </c>
      <c r="F81" s="25">
        <v>121.07</v>
      </c>
      <c r="G81" s="25">
        <f>+VLOOKUP($A81,'[12]Cac thang chinh thuc 2022'!$A$5:$G$113,6,0)</f>
        <v>139.19999999999999</v>
      </c>
      <c r="H81" s="25">
        <f>+VLOOKUP($A81,'[12]Cac thang chinh thuc 2022'!$A$5:$G$113,7,0)</f>
        <v>127.85</v>
      </c>
    </row>
    <row r="82" spans="1:8" ht="30" x14ac:dyDescent="0.25">
      <c r="A82" s="22">
        <v>28</v>
      </c>
      <c r="B82" s="23" t="s">
        <v>75</v>
      </c>
      <c r="C82" s="24">
        <v>149.93</v>
      </c>
      <c r="D82" s="24">
        <v>115.75</v>
      </c>
      <c r="E82" s="24">
        <v>184.49</v>
      </c>
      <c r="F82" s="25">
        <v>159.38999999999999</v>
      </c>
      <c r="G82" s="25">
        <f>+VLOOKUP($A82,'[12]Cac thang chinh thuc 2022'!$A$5:$G$113,6,0)</f>
        <v>124.69</v>
      </c>
      <c r="H82" s="25">
        <f>+VLOOKUP($A82,'[12]Cac thang chinh thuc 2022'!$A$5:$G$113,7,0)</f>
        <v>116.18</v>
      </c>
    </row>
    <row r="83" spans="1:8" x14ac:dyDescent="0.25">
      <c r="A83" s="22">
        <v>2813</v>
      </c>
      <c r="B83" s="23" t="s">
        <v>76</v>
      </c>
      <c r="C83" s="24">
        <v>110.61</v>
      </c>
      <c r="D83" s="24">
        <v>117.87</v>
      </c>
      <c r="E83" s="24">
        <v>141.59</v>
      </c>
      <c r="F83" s="25">
        <v>120.13</v>
      </c>
      <c r="G83" s="25">
        <f>+VLOOKUP($A83,'[12]Cac thang chinh thuc 2022'!$A$5:$G$113,6,0)</f>
        <v>98.2</v>
      </c>
      <c r="H83" s="25">
        <f>+VLOOKUP($A83,'[12]Cac thang chinh thuc 2022'!$A$5:$G$113,7,0)</f>
        <v>110.4</v>
      </c>
    </row>
    <row r="84" spans="1:8" x14ac:dyDescent="0.25">
      <c r="A84" s="22">
        <v>2816</v>
      </c>
      <c r="B84" s="23" t="s">
        <v>77</v>
      </c>
      <c r="C84" s="24">
        <v>95.5</v>
      </c>
      <c r="D84" s="24">
        <v>86.77</v>
      </c>
      <c r="E84" s="24">
        <v>157.65</v>
      </c>
      <c r="F84" s="25">
        <v>181.69</v>
      </c>
      <c r="G84" s="25">
        <f>+VLOOKUP($A84,'[12]Cac thang chinh thuc 2022'!$A$5:$G$113,6,0)</f>
        <v>156.12</v>
      </c>
      <c r="H84" s="25">
        <f>+VLOOKUP($A84,'[12]Cac thang chinh thuc 2022'!$A$5:$G$113,7,0)</f>
        <v>115.24</v>
      </c>
    </row>
    <row r="85" spans="1:8" ht="30" x14ac:dyDescent="0.25">
      <c r="A85" s="22">
        <v>2817</v>
      </c>
      <c r="B85" s="23" t="s">
        <v>78</v>
      </c>
      <c r="C85" s="24">
        <v>152.15</v>
      </c>
      <c r="D85" s="24">
        <v>94.93</v>
      </c>
      <c r="E85" s="24">
        <v>178.31</v>
      </c>
      <c r="F85" s="25">
        <v>187.83</v>
      </c>
      <c r="G85" s="25">
        <f>+VLOOKUP($A85,'[12]Cac thang chinh thuc 2022'!$A$5:$G$113,6,0)</f>
        <v>172.22</v>
      </c>
      <c r="H85" s="25">
        <f>+VLOOKUP($A85,'[12]Cac thang chinh thuc 2022'!$A$5:$G$113,7,0)</f>
        <v>143.68</v>
      </c>
    </row>
    <row r="86" spans="1:8" x14ac:dyDescent="0.25">
      <c r="A86" s="22">
        <v>2819</v>
      </c>
      <c r="B86" s="23" t="s">
        <v>79</v>
      </c>
      <c r="C86" s="24">
        <v>105.68</v>
      </c>
      <c r="D86" s="24">
        <v>87.25</v>
      </c>
      <c r="E86" s="24">
        <v>156.97999999999999</v>
      </c>
      <c r="F86" s="25">
        <v>179.91</v>
      </c>
      <c r="G86" s="25">
        <f>+VLOOKUP($A86,'[12]Cac thang chinh thuc 2022'!$A$5:$G$113,6,0)</f>
        <v>90.54</v>
      </c>
      <c r="H86" s="25">
        <f>+VLOOKUP($A86,'[12]Cac thang chinh thuc 2022'!$A$5:$G$113,7,0)</f>
        <v>88.03</v>
      </c>
    </row>
    <row r="87" spans="1:8" x14ac:dyDescent="0.25">
      <c r="A87" s="22">
        <v>2826</v>
      </c>
      <c r="B87" s="23" t="s">
        <v>80</v>
      </c>
      <c r="C87" s="24">
        <v>142.77000000000001</v>
      </c>
      <c r="D87" s="24">
        <v>119.88</v>
      </c>
      <c r="E87" s="24">
        <v>182.36</v>
      </c>
      <c r="F87" s="25">
        <v>152.12</v>
      </c>
      <c r="G87" s="25">
        <f>+VLOOKUP($A87,'[12]Cac thang chinh thuc 2022'!$A$5:$G$113,6,0)</f>
        <v>82.41</v>
      </c>
      <c r="H87" s="25">
        <f>+VLOOKUP($A87,'[12]Cac thang chinh thuc 2022'!$A$5:$G$113,7,0)</f>
        <v>85.92</v>
      </c>
    </row>
    <row r="88" spans="1:8" x14ac:dyDescent="0.25">
      <c r="A88" s="22">
        <v>2829</v>
      </c>
      <c r="B88" s="23" t="s">
        <v>81</v>
      </c>
      <c r="C88" s="24">
        <v>300.38</v>
      </c>
      <c r="D88" s="24">
        <v>231.16</v>
      </c>
      <c r="E88" s="24">
        <v>296.29000000000002</v>
      </c>
      <c r="F88" s="25">
        <v>128.18</v>
      </c>
      <c r="G88" s="25">
        <f>+VLOOKUP($A88,'[12]Cac thang chinh thuc 2022'!$A$5:$G$113,6,0)</f>
        <v>127.54</v>
      </c>
      <c r="H88" s="25">
        <f>+VLOOKUP($A88,'[12]Cac thang chinh thuc 2022'!$A$5:$G$113,7,0)</f>
        <v>128.32</v>
      </c>
    </row>
    <row r="89" spans="1:8" x14ac:dyDescent="0.25">
      <c r="A89" s="22">
        <v>29</v>
      </c>
      <c r="B89" s="23" t="s">
        <v>82</v>
      </c>
      <c r="C89" s="24">
        <v>208.27</v>
      </c>
      <c r="D89" s="24">
        <v>157.97999999999999</v>
      </c>
      <c r="E89" s="24">
        <v>212.03</v>
      </c>
      <c r="F89" s="25">
        <v>134.22</v>
      </c>
      <c r="G89" s="25">
        <f>+VLOOKUP($A89,'[12]Cac thang chinh thuc 2022'!$A$5:$G$113,6,0)</f>
        <v>98.66</v>
      </c>
      <c r="H89" s="25">
        <f>+VLOOKUP($A89,'[12]Cac thang chinh thuc 2022'!$A$5:$G$113,7,0)</f>
        <v>103.79</v>
      </c>
    </row>
    <row r="90" spans="1:8" x14ac:dyDescent="0.25">
      <c r="A90" s="22">
        <v>2910</v>
      </c>
      <c r="B90" s="23" t="s">
        <v>82</v>
      </c>
      <c r="C90" s="24">
        <v>206.65</v>
      </c>
      <c r="D90" s="24">
        <v>159.41999999999999</v>
      </c>
      <c r="E90" s="24">
        <v>224.95</v>
      </c>
      <c r="F90" s="25">
        <v>141.11000000000001</v>
      </c>
      <c r="G90" s="25">
        <f>+VLOOKUP($A90,'[12]Cac thang chinh thuc 2022'!$A$5:$G$113,6,0)</f>
        <v>105.15</v>
      </c>
      <c r="H90" s="25">
        <f>+VLOOKUP($A90,'[12]Cac thang chinh thuc 2022'!$A$5:$G$113,7,0)</f>
        <v>110.04</v>
      </c>
    </row>
    <row r="91" spans="1:8" ht="30" x14ac:dyDescent="0.25">
      <c r="A91" s="22">
        <v>2930</v>
      </c>
      <c r="B91" s="23" t="s">
        <v>83</v>
      </c>
      <c r="C91" s="24">
        <v>210.8</v>
      </c>
      <c r="D91" s="24">
        <v>155.74</v>
      </c>
      <c r="E91" s="24">
        <v>191.86</v>
      </c>
      <c r="F91" s="25">
        <v>123.2</v>
      </c>
      <c r="G91" s="25">
        <f>+VLOOKUP($A91,'[12]Cac thang chinh thuc 2022'!$A$5:$G$113,6,0)</f>
        <v>88.64</v>
      </c>
      <c r="H91" s="25">
        <f>+VLOOKUP($A91,'[12]Cac thang chinh thuc 2022'!$A$5:$G$113,7,0)</f>
        <v>94.88</v>
      </c>
    </row>
    <row r="92" spans="1:8" x14ac:dyDescent="0.25">
      <c r="A92" s="22">
        <v>30</v>
      </c>
      <c r="B92" s="23" t="s">
        <v>84</v>
      </c>
      <c r="C92" s="24">
        <v>125.99</v>
      </c>
      <c r="D92" s="24">
        <v>86.42</v>
      </c>
      <c r="E92" s="24">
        <v>116.82</v>
      </c>
      <c r="F92" s="25">
        <v>135.16999999999999</v>
      </c>
      <c r="G92" s="25">
        <f>+VLOOKUP($A92,'[12]Cac thang chinh thuc 2022'!$A$5:$G$113,6,0)</f>
        <v>101.09</v>
      </c>
      <c r="H92" s="25">
        <f>+VLOOKUP($A92,'[12]Cac thang chinh thuc 2022'!$A$5:$G$113,7,0)</f>
        <v>105.62</v>
      </c>
    </row>
    <row r="93" spans="1:8" x14ac:dyDescent="0.25">
      <c r="A93" s="22">
        <v>3091</v>
      </c>
      <c r="B93" s="23" t="s">
        <v>85</v>
      </c>
      <c r="C93" s="24">
        <v>125.99</v>
      </c>
      <c r="D93" s="24">
        <v>86.42</v>
      </c>
      <c r="E93" s="24">
        <v>116.82</v>
      </c>
      <c r="F93" s="25">
        <v>135.16999999999999</v>
      </c>
      <c r="G93" s="25">
        <f>+VLOOKUP($A93,'[12]Cac thang chinh thuc 2022'!$A$5:$G$113,6,0)</f>
        <v>101.09</v>
      </c>
      <c r="H93" s="25">
        <f>+VLOOKUP($A93,'[12]Cac thang chinh thuc 2022'!$A$5:$G$113,7,0)</f>
        <v>105.62</v>
      </c>
    </row>
    <row r="94" spans="1:8" x14ac:dyDescent="0.25">
      <c r="A94" s="22">
        <v>31</v>
      </c>
      <c r="B94" s="23" t="s">
        <v>86</v>
      </c>
      <c r="C94" s="24">
        <v>122.9</v>
      </c>
      <c r="D94" s="24">
        <v>104.76</v>
      </c>
      <c r="E94" s="24">
        <v>122.85</v>
      </c>
      <c r="F94" s="25">
        <v>117.27</v>
      </c>
      <c r="G94" s="25">
        <f>+VLOOKUP($A94,'[12]Cac thang chinh thuc 2022'!$A$5:$G$113,6,0)</f>
        <v>109.07</v>
      </c>
      <c r="H94" s="25">
        <f>+VLOOKUP($A94,'[12]Cac thang chinh thuc 2022'!$A$5:$G$113,7,0)</f>
        <v>104.01</v>
      </c>
    </row>
    <row r="95" spans="1:8" x14ac:dyDescent="0.25">
      <c r="A95" s="22">
        <v>3100</v>
      </c>
      <c r="B95" s="23" t="s">
        <v>86</v>
      </c>
      <c r="C95" s="24">
        <v>122.9</v>
      </c>
      <c r="D95" s="24">
        <v>104.76</v>
      </c>
      <c r="E95" s="24">
        <v>122.85</v>
      </c>
      <c r="F95" s="25">
        <v>117.27</v>
      </c>
      <c r="G95" s="25">
        <f>+VLOOKUP($A95,'[12]Cac thang chinh thuc 2022'!$A$5:$G$113,6,0)</f>
        <v>109.07</v>
      </c>
      <c r="H95" s="25">
        <f>+VLOOKUP($A95,'[12]Cac thang chinh thuc 2022'!$A$5:$G$113,7,0)</f>
        <v>104.01</v>
      </c>
    </row>
    <row r="96" spans="1:8" x14ac:dyDescent="0.25">
      <c r="A96" s="22">
        <v>32</v>
      </c>
      <c r="B96" s="23" t="s">
        <v>87</v>
      </c>
      <c r="C96" s="24">
        <v>136.47</v>
      </c>
      <c r="D96" s="24">
        <v>118.36</v>
      </c>
      <c r="E96" s="24">
        <v>139.91</v>
      </c>
      <c r="F96" s="25">
        <v>118.2</v>
      </c>
      <c r="G96" s="25">
        <f>+VLOOKUP($A96,'[12]Cac thang chinh thuc 2022'!$A$5:$G$113,6,0)</f>
        <v>109.54</v>
      </c>
      <c r="H96" s="25">
        <f>+VLOOKUP($A96,'[12]Cac thang chinh thuc 2022'!$A$5:$G$113,7,0)</f>
        <v>115.74</v>
      </c>
    </row>
    <row r="97" spans="1:8" x14ac:dyDescent="0.25">
      <c r="A97" s="22">
        <v>3240</v>
      </c>
      <c r="B97" s="23" t="s">
        <v>88</v>
      </c>
      <c r="C97" s="24">
        <v>210.16</v>
      </c>
      <c r="D97" s="24">
        <v>204.57</v>
      </c>
      <c r="E97" s="24">
        <v>238.41</v>
      </c>
      <c r="F97" s="25">
        <v>116.55</v>
      </c>
      <c r="G97" s="25">
        <f>+VLOOKUP($A97,'[12]Cac thang chinh thuc 2022'!$A$5:$G$113,6,0)</f>
        <v>104.49</v>
      </c>
      <c r="H97" s="25">
        <f>+VLOOKUP($A97,'[12]Cac thang chinh thuc 2022'!$A$5:$G$113,7,0)</f>
        <v>123.87</v>
      </c>
    </row>
    <row r="98" spans="1:8" ht="30" x14ac:dyDescent="0.25">
      <c r="A98" s="22">
        <v>3250</v>
      </c>
      <c r="B98" s="23" t="s">
        <v>89</v>
      </c>
      <c r="C98" s="24">
        <v>138.19</v>
      </c>
      <c r="D98" s="24">
        <v>101.41</v>
      </c>
      <c r="E98" s="24">
        <v>123.65</v>
      </c>
      <c r="F98" s="25">
        <v>121.92</v>
      </c>
      <c r="G98" s="25">
        <f>+VLOOKUP($A98,'[12]Cac thang chinh thuc 2022'!$A$5:$G$113,6,0)</f>
        <v>108.92</v>
      </c>
      <c r="H98" s="25">
        <f>+VLOOKUP($A98,'[12]Cac thang chinh thuc 2022'!$A$5:$G$113,7,0)</f>
        <v>117.33</v>
      </c>
    </row>
    <row r="99" spans="1:8" x14ac:dyDescent="0.25">
      <c r="A99" s="22">
        <v>3290</v>
      </c>
      <c r="B99" s="23" t="s">
        <v>90</v>
      </c>
      <c r="C99" s="24">
        <v>107.33</v>
      </c>
      <c r="D99" s="24">
        <v>95.74</v>
      </c>
      <c r="E99" s="24">
        <v>112.18</v>
      </c>
      <c r="F99" s="25">
        <v>117.18</v>
      </c>
      <c r="G99" s="25">
        <f>+VLOOKUP($A99,'[12]Cac thang chinh thuc 2022'!$A$5:$G$113,6,0)</f>
        <v>114.44</v>
      </c>
      <c r="H99" s="25">
        <f>+VLOOKUP($A99,'[12]Cac thang chinh thuc 2022'!$A$5:$G$113,7,0)</f>
        <v>109.07</v>
      </c>
    </row>
    <row r="100" spans="1:8" ht="30" x14ac:dyDescent="0.25">
      <c r="A100" s="22">
        <v>33</v>
      </c>
      <c r="B100" s="23" t="s">
        <v>91</v>
      </c>
      <c r="C100" s="24">
        <v>56.53</v>
      </c>
      <c r="D100" s="24">
        <v>41.25</v>
      </c>
      <c r="E100" s="24">
        <v>56.37</v>
      </c>
      <c r="F100" s="25">
        <v>136.65</v>
      </c>
      <c r="G100" s="25">
        <f>+VLOOKUP($A100,'[12]Cac thang chinh thuc 2022'!$A$5:$G$113,6,0)</f>
        <v>100.78</v>
      </c>
      <c r="H100" s="25">
        <f>+VLOOKUP($A100,'[12]Cac thang chinh thuc 2022'!$A$5:$G$113,7,0)</f>
        <v>88.08</v>
      </c>
    </row>
    <row r="101" spans="1:8" x14ac:dyDescent="0.25">
      <c r="A101" s="22">
        <v>3312</v>
      </c>
      <c r="B101" s="23" t="s">
        <v>92</v>
      </c>
      <c r="C101" s="24">
        <v>71.91</v>
      </c>
      <c r="D101" s="24">
        <v>38.96</v>
      </c>
      <c r="E101" s="24">
        <v>57.39</v>
      </c>
      <c r="F101" s="25">
        <v>147.31</v>
      </c>
      <c r="G101" s="25">
        <f>+VLOOKUP($A101,'[12]Cac thang chinh thuc 2022'!$A$5:$G$113,6,0)</f>
        <v>125.83</v>
      </c>
      <c r="H101" s="25">
        <f>+VLOOKUP($A101,'[12]Cac thang chinh thuc 2022'!$A$5:$G$113,7,0)</f>
        <v>108.69</v>
      </c>
    </row>
    <row r="102" spans="1:8" ht="45" x14ac:dyDescent="0.25">
      <c r="A102" s="22">
        <v>3315</v>
      </c>
      <c r="B102" s="23" t="s">
        <v>93</v>
      </c>
      <c r="C102" s="24">
        <v>52.05</v>
      </c>
      <c r="D102" s="24">
        <v>32.56</v>
      </c>
      <c r="E102" s="24">
        <v>47.41</v>
      </c>
      <c r="F102" s="25">
        <v>145.62</v>
      </c>
      <c r="G102" s="25">
        <f>+VLOOKUP($A102,'[12]Cac thang chinh thuc 2022'!$A$5:$G$113,6,0)</f>
        <v>87.62</v>
      </c>
      <c r="H102" s="25">
        <f>+VLOOKUP($A102,'[12]Cac thang chinh thuc 2022'!$A$5:$G$113,7,0)</f>
        <v>83.23</v>
      </c>
    </row>
    <row r="103" spans="1:8" x14ac:dyDescent="0.25">
      <c r="A103" s="22">
        <v>3320</v>
      </c>
      <c r="B103" s="23" t="s">
        <v>94</v>
      </c>
      <c r="C103" s="24">
        <v>52.21</v>
      </c>
      <c r="D103" s="24">
        <v>50.49</v>
      </c>
      <c r="E103" s="24">
        <v>64.040000000000006</v>
      </c>
      <c r="F103" s="25">
        <v>126.84</v>
      </c>
      <c r="G103" s="25">
        <f>+VLOOKUP($A103,'[12]Cac thang chinh thuc 2022'!$A$5:$G$113,6,0)</f>
        <v>101.2</v>
      </c>
      <c r="H103" s="25">
        <f>+VLOOKUP($A103,'[12]Cac thang chinh thuc 2022'!$A$5:$G$113,7,0)</f>
        <v>82.9</v>
      </c>
    </row>
    <row r="104" spans="1:8" ht="28.5" x14ac:dyDescent="0.25">
      <c r="A104" s="18" t="s">
        <v>95</v>
      </c>
      <c r="B104" s="19" t="s">
        <v>96</v>
      </c>
      <c r="C104" s="20">
        <v>172.94</v>
      </c>
      <c r="D104" s="20">
        <v>152.34</v>
      </c>
      <c r="E104" s="20">
        <v>179.94</v>
      </c>
      <c r="F104" s="21">
        <v>118.12</v>
      </c>
      <c r="G104" s="21">
        <f>+VLOOKUP($A104,'[12]Cac thang chinh thuc 2022'!$A$5:$G$113,6,0)</f>
        <v>104.75</v>
      </c>
      <c r="H104" s="21">
        <f>+VLOOKUP($A104,'[12]Cac thang chinh thuc 2022'!$A$5:$G$113,7,0)</f>
        <v>107.1</v>
      </c>
    </row>
    <row r="105" spans="1:8" ht="30" x14ac:dyDescent="0.25">
      <c r="A105" s="22">
        <v>35</v>
      </c>
      <c r="B105" s="23" t="s">
        <v>96</v>
      </c>
      <c r="C105" s="24">
        <v>172.94</v>
      </c>
      <c r="D105" s="24">
        <v>152.34</v>
      </c>
      <c r="E105" s="24">
        <v>179.94</v>
      </c>
      <c r="F105" s="25">
        <v>118.12</v>
      </c>
      <c r="G105" s="25">
        <f>+VLOOKUP($A105,'[12]Cac thang chinh thuc 2022'!$A$5:$G$113,6,0)</f>
        <v>104.75</v>
      </c>
      <c r="H105" s="25">
        <f>+VLOOKUP($A105,'[12]Cac thang chinh thuc 2022'!$A$5:$G$113,7,0)</f>
        <v>107.1</v>
      </c>
    </row>
    <row r="106" spans="1:8" x14ac:dyDescent="0.25">
      <c r="A106" s="22">
        <v>3510</v>
      </c>
      <c r="B106" s="23" t="s">
        <v>97</v>
      </c>
      <c r="C106" s="24">
        <v>172.94</v>
      </c>
      <c r="D106" s="24">
        <v>152.34</v>
      </c>
      <c r="E106" s="24">
        <v>179.94</v>
      </c>
      <c r="F106" s="25">
        <v>118.12</v>
      </c>
      <c r="G106" s="25">
        <f>+VLOOKUP($A106,'[12]Cac thang chinh thuc 2022'!$A$5:$G$113,6,0)</f>
        <v>104.75</v>
      </c>
      <c r="H106" s="25">
        <f>+VLOOKUP($A106,'[12]Cac thang chinh thuc 2022'!$A$5:$G$113,7,0)</f>
        <v>107.1</v>
      </c>
    </row>
    <row r="107" spans="1:8" ht="28.5" x14ac:dyDescent="0.25">
      <c r="A107" s="18" t="s">
        <v>98</v>
      </c>
      <c r="B107" s="19" t="s">
        <v>99</v>
      </c>
      <c r="C107" s="20">
        <v>144.56</v>
      </c>
      <c r="D107" s="20">
        <v>139.76</v>
      </c>
      <c r="E107" s="20">
        <v>148.13</v>
      </c>
      <c r="F107" s="21">
        <v>105.99</v>
      </c>
      <c r="G107" s="21">
        <f>+VLOOKUP($A107,'[12]Cac thang chinh thuc 2022'!$A$5:$G$113,6,0)</f>
        <v>108.47</v>
      </c>
      <c r="H107" s="21">
        <f>+VLOOKUP($A107,'[12]Cac thang chinh thuc 2022'!$A$5:$G$113,7,0)</f>
        <v>105.25</v>
      </c>
    </row>
    <row r="108" spans="1:8" x14ac:dyDescent="0.25">
      <c r="A108" s="22">
        <v>36</v>
      </c>
      <c r="B108" s="23" t="s">
        <v>100</v>
      </c>
      <c r="C108" s="24">
        <v>135.74</v>
      </c>
      <c r="D108" s="24">
        <v>141.52000000000001</v>
      </c>
      <c r="E108" s="24">
        <v>146.35</v>
      </c>
      <c r="F108" s="25">
        <v>103.41</v>
      </c>
      <c r="G108" s="25">
        <f>+VLOOKUP($A108,'[12]Cac thang chinh thuc 2022'!$A$5:$G$113,6,0)</f>
        <v>109.58</v>
      </c>
      <c r="H108" s="25">
        <f>+VLOOKUP($A108,'[12]Cac thang chinh thuc 2022'!$A$5:$G$113,7,0)</f>
        <v>105.71</v>
      </c>
    </row>
    <row r="109" spans="1:8" x14ac:dyDescent="0.25">
      <c r="A109" s="22">
        <v>3600</v>
      </c>
      <c r="B109" s="23" t="s">
        <v>100</v>
      </c>
      <c r="C109" s="24">
        <v>135.74</v>
      </c>
      <c r="D109" s="24">
        <v>141.52000000000001</v>
      </c>
      <c r="E109" s="24">
        <v>146.35</v>
      </c>
      <c r="F109" s="25">
        <v>103.41</v>
      </c>
      <c r="G109" s="25">
        <f>+VLOOKUP($A109,'[12]Cac thang chinh thuc 2022'!$A$5:$G$113,6,0)</f>
        <v>109.58</v>
      </c>
      <c r="H109" s="25">
        <f>+VLOOKUP($A109,'[12]Cac thang chinh thuc 2022'!$A$5:$G$113,7,0)</f>
        <v>105.71</v>
      </c>
    </row>
    <row r="110" spans="1:8" x14ac:dyDescent="0.25">
      <c r="A110" s="22">
        <v>37</v>
      </c>
      <c r="B110" s="23" t="s">
        <v>101</v>
      </c>
      <c r="C110" s="24">
        <v>127.78</v>
      </c>
      <c r="D110" s="24">
        <v>112.26</v>
      </c>
      <c r="E110" s="24">
        <v>119.82</v>
      </c>
      <c r="F110" s="25">
        <v>106.74</v>
      </c>
      <c r="G110" s="25">
        <f>+VLOOKUP($A110,'[12]Cac thang chinh thuc 2022'!$A$5:$G$113,6,0)</f>
        <v>104.34</v>
      </c>
      <c r="H110" s="25">
        <f>+VLOOKUP($A110,'[12]Cac thang chinh thuc 2022'!$A$5:$G$113,7,0)</f>
        <v>99.24</v>
      </c>
    </row>
    <row r="111" spans="1:8" x14ac:dyDescent="0.25">
      <c r="A111" s="22">
        <v>3700</v>
      </c>
      <c r="B111" s="23" t="s">
        <v>101</v>
      </c>
      <c r="C111" s="24">
        <v>127.78</v>
      </c>
      <c r="D111" s="24">
        <v>112.26</v>
      </c>
      <c r="E111" s="24">
        <v>119.82</v>
      </c>
      <c r="F111" s="25">
        <v>106.74</v>
      </c>
      <c r="G111" s="25">
        <f>+VLOOKUP($A111,'[12]Cac thang chinh thuc 2022'!$A$5:$G$113,6,0)</f>
        <v>104.34</v>
      </c>
      <c r="H111" s="25">
        <f>+VLOOKUP($A111,'[12]Cac thang chinh thuc 2022'!$A$5:$G$113,7,0)</f>
        <v>99.24</v>
      </c>
    </row>
    <row r="112" spans="1:8" ht="30" x14ac:dyDescent="0.25">
      <c r="A112" s="22">
        <v>38</v>
      </c>
      <c r="B112" s="23" t="s">
        <v>102</v>
      </c>
      <c r="C112" s="24">
        <v>161.37</v>
      </c>
      <c r="D112" s="24">
        <v>143.31</v>
      </c>
      <c r="E112" s="24">
        <v>157.09</v>
      </c>
      <c r="F112" s="25">
        <v>109.61</v>
      </c>
      <c r="G112" s="25">
        <f>+VLOOKUP($A112,'[12]Cac thang chinh thuc 2022'!$A$5:$G$113,6,0)</f>
        <v>107.7</v>
      </c>
      <c r="H112" s="25">
        <f>+VLOOKUP($A112,'[12]Cac thang chinh thuc 2022'!$A$5:$G$113,7,0)</f>
        <v>105.74</v>
      </c>
    </row>
    <row r="113" spans="1:8" x14ac:dyDescent="0.25">
      <c r="A113" s="22">
        <v>3811</v>
      </c>
      <c r="B113" s="23" t="s">
        <v>103</v>
      </c>
      <c r="C113" s="24">
        <v>133.68</v>
      </c>
      <c r="D113" s="24">
        <v>132.6</v>
      </c>
      <c r="E113" s="24">
        <v>140.56</v>
      </c>
      <c r="F113" s="25">
        <v>106.01</v>
      </c>
      <c r="G113" s="25">
        <f>+VLOOKUP($A113,'[12]Cac thang chinh thuc 2022'!$A$5:$G$113,6,0)</f>
        <v>107.9</v>
      </c>
      <c r="H113" s="25">
        <f>+VLOOKUP($A113,'[12]Cac thang chinh thuc 2022'!$A$5:$G$113,7,0)</f>
        <v>105.78</v>
      </c>
    </row>
    <row r="114" spans="1:8" x14ac:dyDescent="0.25">
      <c r="A114" s="26">
        <v>3830</v>
      </c>
      <c r="B114" s="27" t="s">
        <v>104</v>
      </c>
      <c r="C114" s="28">
        <v>229.46</v>
      </c>
      <c r="D114" s="28">
        <v>169.68</v>
      </c>
      <c r="E114" s="28">
        <v>197.75</v>
      </c>
      <c r="F114" s="29">
        <v>116.54</v>
      </c>
      <c r="G114" s="29">
        <f>+VLOOKUP($A114,'[12]Cac thang chinh thuc 2022'!$A$5:$G$113,6,0)</f>
        <v>107.35</v>
      </c>
      <c r="H114" s="29">
        <f>+VLOOKUP($A114,'[12]Cac thang chinh thuc 2022'!$A$5:$G$113,7,0)</f>
        <v>105.68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2022-03-28T08:50:53Z</cp:lastPrinted>
  <dcterms:created xsi:type="dcterms:W3CDTF">2021-02-27T02:51:45Z</dcterms:created>
  <dcterms:modified xsi:type="dcterms:W3CDTF">2022-03-28T08:51:06Z</dcterms:modified>
</cp:coreProperties>
</file>